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omments1.xml" ContentType="application/vnd.openxmlformats-officedocument.spreadsheetml.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5.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mombasa\Participacio Ciudadana\DRET ACCES\Estadístiques SAIP's PT\"/>
    </mc:Choice>
  </mc:AlternateContent>
  <xr:revisionPtr revIDLastSave="0" documentId="13_ncr:1_{2B24D263-9DCE-45EE-BF94-4FBC206C828F}" xr6:coauthVersionLast="47" xr6:coauthVersionMax="47" xr10:uidLastSave="{00000000-0000-0000-0000-000000000000}"/>
  <bookViews>
    <workbookView xWindow="-120" yWindow="-120" windowWidth="29040" windowHeight="15720" activeTab="2" xr2:uid="{00000000-000D-0000-FFFF-FFFF00000000}"/>
  </bookViews>
  <sheets>
    <sheet name="2023" sheetId="23" r:id="rId1"/>
    <sheet name="  2024" sheetId="21" r:id="rId2"/>
    <sheet name="2025 " sheetId="24" r:id="rId3"/>
    <sheet name="2026" sheetId="26" r:id="rId4"/>
    <sheet name="Totals" sheetId="25" r:id="rId5"/>
  </sheets>
  <externalReferences>
    <externalReference r:id="rId6"/>
    <externalReference r:id="rId7"/>
  </externalReferences>
  <definedNames>
    <definedName name="_xlnm._FilterDatabase" localSheetId="1" hidden="1">'  2024'!$B$15:$P$231</definedName>
    <definedName name="_xlnm._FilterDatabase" localSheetId="0" hidden="1">'2023'!$B$9:$M$144</definedName>
    <definedName name="_xlnm._FilterDatabase" localSheetId="2" hidden="1">'2025 '!$B$15:$W$205</definedName>
    <definedName name="FromArray_1">_xlfn.ANCHORARRAY(#REF!)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01" i="24" l="1"/>
  <c r="R201" i="24"/>
  <c r="S201" i="24"/>
  <c r="T201" i="24"/>
  <c r="U201" i="24"/>
  <c r="V201" i="24"/>
  <c r="W201" i="24"/>
  <c r="P201" i="24"/>
  <c r="Q190" i="24"/>
  <c r="R190" i="24"/>
  <c r="S190" i="24"/>
  <c r="T190" i="24"/>
  <c r="U190" i="24"/>
  <c r="V190" i="24"/>
  <c r="W190" i="24"/>
  <c r="P190" i="24"/>
  <c r="P186" i="24"/>
  <c r="P202" i="24"/>
  <c r="P203" i="24"/>
  <c r="P204" i="24"/>
  <c r="E204" i="24"/>
  <c r="D204" i="24"/>
  <c r="B205" i="24"/>
  <c r="D197" i="24"/>
  <c r="D198" i="24"/>
  <c r="D199" i="24"/>
  <c r="D200" i="24"/>
  <c r="D201" i="24"/>
  <c r="D202" i="24"/>
  <c r="D203" i="24"/>
  <c r="D17" i="26"/>
  <c r="C128" i="26"/>
  <c r="D128" i="26"/>
  <c r="E128" i="26"/>
  <c r="F128" i="26"/>
  <c r="G128" i="26"/>
  <c r="C129" i="26"/>
  <c r="D129" i="26"/>
  <c r="E129" i="26"/>
  <c r="F129" i="26"/>
  <c r="G129" i="26"/>
  <c r="C130" i="26"/>
  <c r="D130" i="26"/>
  <c r="E130" i="26"/>
  <c r="F130" i="26"/>
  <c r="G130" i="26"/>
  <c r="C131" i="26"/>
  <c r="D131" i="26"/>
  <c r="E131" i="26"/>
  <c r="F131" i="26"/>
  <c r="G131" i="26"/>
  <c r="C132" i="26"/>
  <c r="D132" i="26"/>
  <c r="E132" i="26"/>
  <c r="F132" i="26"/>
  <c r="G132" i="26"/>
  <c r="C133" i="26"/>
  <c r="D133" i="26"/>
  <c r="E133" i="26"/>
  <c r="F133" i="26"/>
  <c r="G133" i="26"/>
  <c r="C134" i="26"/>
  <c r="D134" i="26"/>
  <c r="E134" i="26"/>
  <c r="F134" i="26"/>
  <c r="G134" i="26"/>
  <c r="C135" i="26"/>
  <c r="D135" i="26"/>
  <c r="E135" i="26"/>
  <c r="F135" i="26"/>
  <c r="G135" i="26"/>
  <c r="C136" i="26"/>
  <c r="D136" i="26"/>
  <c r="E136" i="26"/>
  <c r="F136" i="26"/>
  <c r="G136" i="26"/>
  <c r="C137" i="26"/>
  <c r="D137" i="26"/>
  <c r="E137" i="26"/>
  <c r="F137" i="26"/>
  <c r="G137" i="26"/>
  <c r="C138" i="26"/>
  <c r="D138" i="26"/>
  <c r="E138" i="26"/>
  <c r="F138" i="26"/>
  <c r="G138" i="26"/>
  <c r="C139" i="26"/>
  <c r="D139" i="26"/>
  <c r="E139" i="26"/>
  <c r="F139" i="26"/>
  <c r="G139" i="26"/>
  <c r="C140" i="26"/>
  <c r="D140" i="26"/>
  <c r="E140" i="26"/>
  <c r="F140" i="26"/>
  <c r="G140" i="26"/>
  <c r="C141" i="26"/>
  <c r="D141" i="26"/>
  <c r="E141" i="26"/>
  <c r="F141" i="26"/>
  <c r="G141" i="26"/>
  <c r="C142" i="26"/>
  <c r="D142" i="26"/>
  <c r="E142" i="26"/>
  <c r="F142" i="26"/>
  <c r="G142" i="26"/>
  <c r="C143" i="26"/>
  <c r="D143" i="26"/>
  <c r="E143" i="26"/>
  <c r="F143" i="26"/>
  <c r="G143" i="26"/>
  <c r="C144" i="26"/>
  <c r="D144" i="26"/>
  <c r="E144" i="26"/>
  <c r="F144" i="26"/>
  <c r="G144" i="26"/>
  <c r="C145" i="26"/>
  <c r="D145" i="26"/>
  <c r="E145" i="26"/>
  <c r="F145" i="26"/>
  <c r="G145" i="26"/>
  <c r="C146" i="26"/>
  <c r="D146" i="26"/>
  <c r="E146" i="26"/>
  <c r="F146" i="26"/>
  <c r="G146" i="26"/>
  <c r="C147" i="26"/>
  <c r="D147" i="26"/>
  <c r="E147" i="26"/>
  <c r="F147" i="26"/>
  <c r="G147" i="26"/>
  <c r="C148" i="26"/>
  <c r="D148" i="26"/>
  <c r="E148" i="26"/>
  <c r="F148" i="26"/>
  <c r="G148" i="26"/>
  <c r="C149" i="26"/>
  <c r="D149" i="26"/>
  <c r="E149" i="26"/>
  <c r="F149" i="26"/>
  <c r="G149" i="26"/>
  <c r="C150" i="26"/>
  <c r="D150" i="26"/>
  <c r="E150" i="26"/>
  <c r="F150" i="26"/>
  <c r="G150" i="26"/>
  <c r="C151" i="26"/>
  <c r="D151" i="26"/>
  <c r="E151" i="26"/>
  <c r="F151" i="26"/>
  <c r="G151" i="26"/>
  <c r="C152" i="26"/>
  <c r="D152" i="26"/>
  <c r="E152" i="26"/>
  <c r="F152" i="26"/>
  <c r="G152" i="26"/>
  <c r="C153" i="26"/>
  <c r="D153" i="26"/>
  <c r="E153" i="26"/>
  <c r="F153" i="26"/>
  <c r="G153" i="26"/>
  <c r="C154" i="26"/>
  <c r="D154" i="26"/>
  <c r="E154" i="26"/>
  <c r="F154" i="26"/>
  <c r="G154" i="26"/>
  <c r="C155" i="26"/>
  <c r="D155" i="26"/>
  <c r="E155" i="26"/>
  <c r="F155" i="26"/>
  <c r="G155" i="26"/>
  <c r="C156" i="26"/>
  <c r="D156" i="26"/>
  <c r="E156" i="26"/>
  <c r="F156" i="26"/>
  <c r="G156" i="26"/>
  <c r="C157" i="26"/>
  <c r="D157" i="26"/>
  <c r="E157" i="26"/>
  <c r="F157" i="26"/>
  <c r="G157" i="26"/>
  <c r="C158" i="26"/>
  <c r="D158" i="26"/>
  <c r="E158" i="26"/>
  <c r="F158" i="26"/>
  <c r="G158" i="26"/>
  <c r="C159" i="26"/>
  <c r="D159" i="26"/>
  <c r="E159" i="26"/>
  <c r="F159" i="26"/>
  <c r="G159" i="26"/>
  <c r="C160" i="26"/>
  <c r="D160" i="26"/>
  <c r="E160" i="26"/>
  <c r="F160" i="26"/>
  <c r="G160" i="26"/>
  <c r="C161" i="26"/>
  <c r="D161" i="26"/>
  <c r="E161" i="26"/>
  <c r="F161" i="26"/>
  <c r="G161" i="26"/>
  <c r="C162" i="26"/>
  <c r="D162" i="26"/>
  <c r="E162" i="26"/>
  <c r="F162" i="26"/>
  <c r="G162" i="26"/>
  <c r="C163" i="26"/>
  <c r="D163" i="26"/>
  <c r="E163" i="26"/>
  <c r="F163" i="26"/>
  <c r="G163" i="26"/>
  <c r="C164" i="26"/>
  <c r="D164" i="26"/>
  <c r="E164" i="26"/>
  <c r="F164" i="26"/>
  <c r="G164" i="26"/>
  <c r="C165" i="26"/>
  <c r="D165" i="26"/>
  <c r="E165" i="26"/>
  <c r="F165" i="26"/>
  <c r="G165" i="26"/>
  <c r="C166" i="26"/>
  <c r="D166" i="26"/>
  <c r="E166" i="26"/>
  <c r="F166" i="26"/>
  <c r="G166" i="26"/>
  <c r="C167" i="26"/>
  <c r="D167" i="26"/>
  <c r="E167" i="26"/>
  <c r="F167" i="26"/>
  <c r="G167" i="26"/>
  <c r="C168" i="26"/>
  <c r="D168" i="26"/>
  <c r="E168" i="26"/>
  <c r="F168" i="26"/>
  <c r="G168" i="26"/>
  <c r="C169" i="26"/>
  <c r="D169" i="26"/>
  <c r="E169" i="26"/>
  <c r="F169" i="26"/>
  <c r="G169" i="26"/>
  <c r="C170" i="26"/>
  <c r="D170" i="26"/>
  <c r="E170" i="26"/>
  <c r="F170" i="26"/>
  <c r="G170" i="26"/>
  <c r="C171" i="26"/>
  <c r="D171" i="26"/>
  <c r="E171" i="26"/>
  <c r="F171" i="26"/>
  <c r="G171" i="26"/>
  <c r="C172" i="26"/>
  <c r="D172" i="26"/>
  <c r="E172" i="26"/>
  <c r="F172" i="26"/>
  <c r="G172" i="26"/>
  <c r="C173" i="26"/>
  <c r="D173" i="26"/>
  <c r="E173" i="26"/>
  <c r="F173" i="26"/>
  <c r="G173" i="26"/>
  <c r="C174" i="26"/>
  <c r="D174" i="26"/>
  <c r="E174" i="26"/>
  <c r="F174" i="26"/>
  <c r="G174" i="26"/>
  <c r="C175" i="26"/>
  <c r="D175" i="26"/>
  <c r="E175" i="26"/>
  <c r="F175" i="26"/>
  <c r="G175" i="26"/>
  <c r="C176" i="26"/>
  <c r="D176" i="26"/>
  <c r="E176" i="26"/>
  <c r="F176" i="26"/>
  <c r="G176" i="26"/>
  <c r="C177" i="26"/>
  <c r="D177" i="26"/>
  <c r="E177" i="26"/>
  <c r="F177" i="26"/>
  <c r="G177" i="26"/>
  <c r="C178" i="26"/>
  <c r="D178" i="26"/>
  <c r="E178" i="26"/>
  <c r="F178" i="26"/>
  <c r="G178" i="26"/>
  <c r="C179" i="26"/>
  <c r="D179" i="26"/>
  <c r="E179" i="26"/>
  <c r="F179" i="26"/>
  <c r="G179" i="26"/>
  <c r="C180" i="26"/>
  <c r="D180" i="26"/>
  <c r="E180" i="26"/>
  <c r="F180" i="26"/>
  <c r="G180" i="26"/>
  <c r="C181" i="26"/>
  <c r="D181" i="26"/>
  <c r="E181" i="26"/>
  <c r="F181" i="26"/>
  <c r="G181" i="26"/>
  <c r="C182" i="26"/>
  <c r="D182" i="26"/>
  <c r="E182" i="26"/>
  <c r="F182" i="26"/>
  <c r="G182" i="26"/>
  <c r="C183" i="26"/>
  <c r="D183" i="26"/>
  <c r="E183" i="26"/>
  <c r="F183" i="26"/>
  <c r="G183" i="26"/>
  <c r="C184" i="26"/>
  <c r="D184" i="26"/>
  <c r="E184" i="26"/>
  <c r="F184" i="26"/>
  <c r="G184" i="26"/>
  <c r="C185" i="26"/>
  <c r="D185" i="26"/>
  <c r="E185" i="26"/>
  <c r="F185" i="26"/>
  <c r="G185" i="26"/>
  <c r="C186" i="26"/>
  <c r="D186" i="26"/>
  <c r="E186" i="26"/>
  <c r="F186" i="26"/>
  <c r="G186" i="26"/>
  <c r="C187" i="26"/>
  <c r="D187" i="26"/>
  <c r="E187" i="26"/>
  <c r="F187" i="26"/>
  <c r="G187" i="26"/>
  <c r="C188" i="26"/>
  <c r="D188" i="26"/>
  <c r="E188" i="26"/>
  <c r="F188" i="26"/>
  <c r="G188" i="26"/>
  <c r="C189" i="26"/>
  <c r="D189" i="26"/>
  <c r="E189" i="26"/>
  <c r="F189" i="26"/>
  <c r="G189" i="26"/>
  <c r="C190" i="26"/>
  <c r="D190" i="26"/>
  <c r="E190" i="26"/>
  <c r="F190" i="26"/>
  <c r="G190" i="26"/>
  <c r="C191" i="26"/>
  <c r="D191" i="26"/>
  <c r="E191" i="26"/>
  <c r="F191" i="26"/>
  <c r="G191" i="26"/>
  <c r="C192" i="26"/>
  <c r="D192" i="26"/>
  <c r="E192" i="26"/>
  <c r="F192" i="26"/>
  <c r="G192" i="26"/>
  <c r="C193" i="26"/>
  <c r="D193" i="26"/>
  <c r="E193" i="26"/>
  <c r="F193" i="26"/>
  <c r="G193" i="26"/>
  <c r="C194" i="26"/>
  <c r="D194" i="26"/>
  <c r="E194" i="26"/>
  <c r="F194" i="26"/>
  <c r="G194" i="26"/>
  <c r="C195" i="26"/>
  <c r="D195" i="26"/>
  <c r="E195" i="26"/>
  <c r="F195" i="26"/>
  <c r="G195" i="26"/>
  <c r="C196" i="26"/>
  <c r="D196" i="26"/>
  <c r="E196" i="26"/>
  <c r="F196" i="26"/>
  <c r="G196" i="26"/>
  <c r="C197" i="26"/>
  <c r="D197" i="26"/>
  <c r="E197" i="26"/>
  <c r="F197" i="26"/>
  <c r="G197" i="26"/>
  <c r="C198" i="26"/>
  <c r="D198" i="26"/>
  <c r="E198" i="26"/>
  <c r="F198" i="26"/>
  <c r="G198" i="26"/>
  <c r="C199" i="26"/>
  <c r="D199" i="26"/>
  <c r="E199" i="26"/>
  <c r="F199" i="26"/>
  <c r="G199" i="26"/>
  <c r="C200" i="26"/>
  <c r="D200" i="26"/>
  <c r="E200" i="26"/>
  <c r="F200" i="26"/>
  <c r="G200" i="26"/>
  <c r="C201" i="26"/>
  <c r="D201" i="26"/>
  <c r="E201" i="26"/>
  <c r="F201" i="26"/>
  <c r="G201" i="26"/>
  <c r="C202" i="26"/>
  <c r="D202" i="26"/>
  <c r="E202" i="26"/>
  <c r="F202" i="26"/>
  <c r="G202" i="26"/>
  <c r="C203" i="26"/>
  <c r="D203" i="26"/>
  <c r="E203" i="26"/>
  <c r="F203" i="26"/>
  <c r="G203" i="26"/>
  <c r="C204" i="26"/>
  <c r="D204" i="26"/>
  <c r="E204" i="26"/>
  <c r="F204" i="26"/>
  <c r="G204" i="26"/>
  <c r="C205" i="26"/>
  <c r="D205" i="26"/>
  <c r="E205" i="26"/>
  <c r="F205" i="26"/>
  <c r="G205" i="26"/>
  <c r="C206" i="26"/>
  <c r="D206" i="26"/>
  <c r="E206" i="26"/>
  <c r="F206" i="26"/>
  <c r="G206" i="26"/>
  <c r="C207" i="26"/>
  <c r="D207" i="26"/>
  <c r="E207" i="26"/>
  <c r="F207" i="26"/>
  <c r="G207" i="26"/>
  <c r="C208" i="26"/>
  <c r="D208" i="26"/>
  <c r="E208" i="26"/>
  <c r="F208" i="26"/>
  <c r="G208" i="26"/>
  <c r="C209" i="26"/>
  <c r="D209" i="26"/>
  <c r="E209" i="26"/>
  <c r="F209" i="26"/>
  <c r="G209" i="26"/>
  <c r="C210" i="26"/>
  <c r="D210" i="26"/>
  <c r="E210" i="26"/>
  <c r="F210" i="26"/>
  <c r="G210" i="26"/>
  <c r="C211" i="26"/>
  <c r="D211" i="26"/>
  <c r="E211" i="26"/>
  <c r="F211" i="26"/>
  <c r="G211" i="26"/>
  <c r="C212" i="26"/>
  <c r="D212" i="26"/>
  <c r="E212" i="26"/>
  <c r="F212" i="26"/>
  <c r="G212" i="26"/>
  <c r="C213" i="26"/>
  <c r="D213" i="26"/>
  <c r="E213" i="26"/>
  <c r="F213" i="26"/>
  <c r="G213" i="26"/>
  <c r="C214" i="26"/>
  <c r="D214" i="26"/>
  <c r="E214" i="26"/>
  <c r="F214" i="26"/>
  <c r="G214" i="26"/>
  <c r="C17" i="26"/>
  <c r="E17" i="26"/>
  <c r="F17" i="26"/>
  <c r="G17" i="26"/>
  <c r="C18" i="26"/>
  <c r="D18" i="26"/>
  <c r="E18" i="26"/>
  <c r="F18" i="26"/>
  <c r="G18" i="26"/>
  <c r="C19" i="26"/>
  <c r="D19" i="26"/>
  <c r="E19" i="26"/>
  <c r="F19" i="26"/>
  <c r="G19" i="26"/>
  <c r="C20" i="26"/>
  <c r="D20" i="26"/>
  <c r="E20" i="26"/>
  <c r="F20" i="26"/>
  <c r="G20" i="26"/>
  <c r="C21" i="26"/>
  <c r="D21" i="26"/>
  <c r="E21" i="26"/>
  <c r="F21" i="26"/>
  <c r="G21" i="26"/>
  <c r="C22" i="26"/>
  <c r="D22" i="26"/>
  <c r="E22" i="26"/>
  <c r="F22" i="26"/>
  <c r="G22" i="26"/>
  <c r="C23" i="26"/>
  <c r="D23" i="26"/>
  <c r="E23" i="26"/>
  <c r="F23" i="26"/>
  <c r="G23" i="26"/>
  <c r="C24" i="26"/>
  <c r="D24" i="26"/>
  <c r="E24" i="26"/>
  <c r="F24" i="26"/>
  <c r="G24" i="26"/>
  <c r="C25" i="26"/>
  <c r="D25" i="26"/>
  <c r="E25" i="26"/>
  <c r="F25" i="26"/>
  <c r="G25" i="26"/>
  <c r="C26" i="26"/>
  <c r="D26" i="26"/>
  <c r="E26" i="26"/>
  <c r="F26" i="26"/>
  <c r="G26" i="26"/>
  <c r="C27" i="26"/>
  <c r="D27" i="26"/>
  <c r="E27" i="26"/>
  <c r="F27" i="26"/>
  <c r="G27" i="26"/>
  <c r="C28" i="26"/>
  <c r="D28" i="26"/>
  <c r="E28" i="26"/>
  <c r="F28" i="26"/>
  <c r="G28" i="26"/>
  <c r="C29" i="26"/>
  <c r="D29" i="26"/>
  <c r="E29" i="26"/>
  <c r="F29" i="26"/>
  <c r="G29" i="26"/>
  <c r="C30" i="26"/>
  <c r="D30" i="26"/>
  <c r="E30" i="26"/>
  <c r="F30" i="26"/>
  <c r="G30" i="26"/>
  <c r="C31" i="26"/>
  <c r="D31" i="26"/>
  <c r="E31" i="26"/>
  <c r="F31" i="26"/>
  <c r="G31" i="26"/>
  <c r="C32" i="26"/>
  <c r="D32" i="26"/>
  <c r="E32" i="26"/>
  <c r="F32" i="26"/>
  <c r="G32" i="26"/>
  <c r="C33" i="26"/>
  <c r="D33" i="26"/>
  <c r="E33" i="26"/>
  <c r="F33" i="26"/>
  <c r="G33" i="26"/>
  <c r="C34" i="26"/>
  <c r="D34" i="26"/>
  <c r="E34" i="26"/>
  <c r="F34" i="26"/>
  <c r="G34" i="26"/>
  <c r="C35" i="26"/>
  <c r="D35" i="26"/>
  <c r="E35" i="26"/>
  <c r="F35" i="26"/>
  <c r="G35" i="26"/>
  <c r="C36" i="26"/>
  <c r="D36" i="26"/>
  <c r="E36" i="26"/>
  <c r="F36" i="26"/>
  <c r="G36" i="26"/>
  <c r="C37" i="26"/>
  <c r="D37" i="26"/>
  <c r="E37" i="26"/>
  <c r="F37" i="26"/>
  <c r="G37" i="26"/>
  <c r="C38" i="26"/>
  <c r="D38" i="26"/>
  <c r="E38" i="26"/>
  <c r="F38" i="26"/>
  <c r="G38" i="26"/>
  <c r="C39" i="26"/>
  <c r="D39" i="26"/>
  <c r="E39" i="26"/>
  <c r="F39" i="26"/>
  <c r="G39" i="26"/>
  <c r="C40" i="26"/>
  <c r="D40" i="26"/>
  <c r="E40" i="26"/>
  <c r="F40" i="26"/>
  <c r="G40" i="26"/>
  <c r="C41" i="26"/>
  <c r="D41" i="26"/>
  <c r="E41" i="26"/>
  <c r="F41" i="26"/>
  <c r="G41" i="26"/>
  <c r="C42" i="26"/>
  <c r="D42" i="26"/>
  <c r="E42" i="26"/>
  <c r="F42" i="26"/>
  <c r="G42" i="26"/>
  <c r="C43" i="26"/>
  <c r="D43" i="26"/>
  <c r="E43" i="26"/>
  <c r="F43" i="26"/>
  <c r="G43" i="26"/>
  <c r="C44" i="26"/>
  <c r="D44" i="26"/>
  <c r="E44" i="26"/>
  <c r="F44" i="26"/>
  <c r="G44" i="26"/>
  <c r="C45" i="26"/>
  <c r="D45" i="26"/>
  <c r="E45" i="26"/>
  <c r="F45" i="26"/>
  <c r="G45" i="26"/>
  <c r="C46" i="26"/>
  <c r="D46" i="26"/>
  <c r="E46" i="26"/>
  <c r="F46" i="26"/>
  <c r="G46" i="26"/>
  <c r="C47" i="26"/>
  <c r="D47" i="26"/>
  <c r="E47" i="26"/>
  <c r="F47" i="26"/>
  <c r="G47" i="26"/>
  <c r="C48" i="26"/>
  <c r="D48" i="26"/>
  <c r="E48" i="26"/>
  <c r="F48" i="26"/>
  <c r="G48" i="26"/>
  <c r="C49" i="26"/>
  <c r="D49" i="26"/>
  <c r="E49" i="26"/>
  <c r="F49" i="26"/>
  <c r="G49" i="26"/>
  <c r="C50" i="26"/>
  <c r="D50" i="26"/>
  <c r="E50" i="26"/>
  <c r="F50" i="26"/>
  <c r="G50" i="26"/>
  <c r="C51" i="26"/>
  <c r="D51" i="26"/>
  <c r="E51" i="26"/>
  <c r="F51" i="26"/>
  <c r="G51" i="26"/>
  <c r="C52" i="26"/>
  <c r="D52" i="26"/>
  <c r="E52" i="26"/>
  <c r="F52" i="26"/>
  <c r="G52" i="26"/>
  <c r="C53" i="26"/>
  <c r="D53" i="26"/>
  <c r="E53" i="26"/>
  <c r="F53" i="26"/>
  <c r="G53" i="26"/>
  <c r="C54" i="26"/>
  <c r="D54" i="26"/>
  <c r="E54" i="26"/>
  <c r="F54" i="26"/>
  <c r="G54" i="26"/>
  <c r="C55" i="26"/>
  <c r="D55" i="26"/>
  <c r="E55" i="26"/>
  <c r="F55" i="26"/>
  <c r="G55" i="26"/>
  <c r="C56" i="26"/>
  <c r="D56" i="26"/>
  <c r="E56" i="26"/>
  <c r="F56" i="26"/>
  <c r="G56" i="26"/>
  <c r="C57" i="26"/>
  <c r="D57" i="26"/>
  <c r="E57" i="26"/>
  <c r="F57" i="26"/>
  <c r="G57" i="26"/>
  <c r="C58" i="26"/>
  <c r="D58" i="26"/>
  <c r="E58" i="26"/>
  <c r="F58" i="26"/>
  <c r="G58" i="26"/>
  <c r="C59" i="26"/>
  <c r="D59" i="26"/>
  <c r="E59" i="26"/>
  <c r="F59" i="26"/>
  <c r="G59" i="26"/>
  <c r="C60" i="26"/>
  <c r="D60" i="26"/>
  <c r="E60" i="26"/>
  <c r="F60" i="26"/>
  <c r="G60" i="26"/>
  <c r="C61" i="26"/>
  <c r="D61" i="26"/>
  <c r="E61" i="26"/>
  <c r="F61" i="26"/>
  <c r="G61" i="26"/>
  <c r="C62" i="26"/>
  <c r="D62" i="26"/>
  <c r="E62" i="26"/>
  <c r="F62" i="26"/>
  <c r="G62" i="26"/>
  <c r="C63" i="26"/>
  <c r="D63" i="26"/>
  <c r="E63" i="26"/>
  <c r="F63" i="26"/>
  <c r="G63" i="26"/>
  <c r="C64" i="26"/>
  <c r="D64" i="26"/>
  <c r="E64" i="26"/>
  <c r="F64" i="26"/>
  <c r="G64" i="26"/>
  <c r="C65" i="26"/>
  <c r="D65" i="26"/>
  <c r="E65" i="26"/>
  <c r="F65" i="26"/>
  <c r="G65" i="26"/>
  <c r="C66" i="26"/>
  <c r="D66" i="26"/>
  <c r="E66" i="26"/>
  <c r="F66" i="26"/>
  <c r="G66" i="26"/>
  <c r="C67" i="26"/>
  <c r="D67" i="26"/>
  <c r="E67" i="26"/>
  <c r="F67" i="26"/>
  <c r="G67" i="26"/>
  <c r="C68" i="26"/>
  <c r="D68" i="26"/>
  <c r="E68" i="26"/>
  <c r="F68" i="26"/>
  <c r="G68" i="26"/>
  <c r="C69" i="26"/>
  <c r="D69" i="26"/>
  <c r="E69" i="26"/>
  <c r="F69" i="26"/>
  <c r="G69" i="26"/>
  <c r="C70" i="26"/>
  <c r="D70" i="26"/>
  <c r="E70" i="26"/>
  <c r="F70" i="26"/>
  <c r="G70" i="26"/>
  <c r="C71" i="26"/>
  <c r="D71" i="26"/>
  <c r="E71" i="26"/>
  <c r="F71" i="26"/>
  <c r="G71" i="26"/>
  <c r="C72" i="26"/>
  <c r="D72" i="26"/>
  <c r="E72" i="26"/>
  <c r="F72" i="26"/>
  <c r="G72" i="26"/>
  <c r="C73" i="26"/>
  <c r="D73" i="26"/>
  <c r="E73" i="26"/>
  <c r="F73" i="26"/>
  <c r="G73" i="26"/>
  <c r="C74" i="26"/>
  <c r="D74" i="26"/>
  <c r="E74" i="26"/>
  <c r="F74" i="26"/>
  <c r="G74" i="26"/>
  <c r="C75" i="26"/>
  <c r="D75" i="26"/>
  <c r="E75" i="26"/>
  <c r="F75" i="26"/>
  <c r="G75" i="26"/>
  <c r="C76" i="26"/>
  <c r="D76" i="26"/>
  <c r="E76" i="26"/>
  <c r="F76" i="26"/>
  <c r="G76" i="26"/>
  <c r="C77" i="26"/>
  <c r="D77" i="26"/>
  <c r="E77" i="26"/>
  <c r="F77" i="26"/>
  <c r="G77" i="26"/>
  <c r="C78" i="26"/>
  <c r="D78" i="26"/>
  <c r="E78" i="26"/>
  <c r="F78" i="26"/>
  <c r="G78" i="26"/>
  <c r="C79" i="26"/>
  <c r="D79" i="26"/>
  <c r="E79" i="26"/>
  <c r="F79" i="26"/>
  <c r="G79" i="26"/>
  <c r="C80" i="26"/>
  <c r="D80" i="26"/>
  <c r="E80" i="26"/>
  <c r="F80" i="26"/>
  <c r="G80" i="26"/>
  <c r="C81" i="26"/>
  <c r="D81" i="26"/>
  <c r="E81" i="26"/>
  <c r="F81" i="26"/>
  <c r="G81" i="26"/>
  <c r="C82" i="26"/>
  <c r="D82" i="26"/>
  <c r="E82" i="26"/>
  <c r="F82" i="26"/>
  <c r="G82" i="26"/>
  <c r="C83" i="26"/>
  <c r="D83" i="26"/>
  <c r="E83" i="26"/>
  <c r="F83" i="26"/>
  <c r="G83" i="26"/>
  <c r="C84" i="26"/>
  <c r="D84" i="26"/>
  <c r="E84" i="26"/>
  <c r="F84" i="26"/>
  <c r="G84" i="26"/>
  <c r="C85" i="26"/>
  <c r="D85" i="26"/>
  <c r="E85" i="26"/>
  <c r="F85" i="26"/>
  <c r="G85" i="26"/>
  <c r="C86" i="26"/>
  <c r="D86" i="26"/>
  <c r="E86" i="26"/>
  <c r="F86" i="26"/>
  <c r="G86" i="26"/>
  <c r="C87" i="26"/>
  <c r="D87" i="26"/>
  <c r="E87" i="26"/>
  <c r="F87" i="26"/>
  <c r="G87" i="26"/>
  <c r="C88" i="26"/>
  <c r="D88" i="26"/>
  <c r="E88" i="26"/>
  <c r="F88" i="26"/>
  <c r="G88" i="26"/>
  <c r="C89" i="26"/>
  <c r="D89" i="26"/>
  <c r="E89" i="26"/>
  <c r="F89" i="26"/>
  <c r="G89" i="26"/>
  <c r="C90" i="26"/>
  <c r="D90" i="26"/>
  <c r="E90" i="26"/>
  <c r="F90" i="26"/>
  <c r="G90" i="26"/>
  <c r="C91" i="26"/>
  <c r="D91" i="26"/>
  <c r="E91" i="26"/>
  <c r="F91" i="26"/>
  <c r="G91" i="26"/>
  <c r="C92" i="26"/>
  <c r="D92" i="26"/>
  <c r="E92" i="26"/>
  <c r="F92" i="26"/>
  <c r="G92" i="26"/>
  <c r="C93" i="26"/>
  <c r="D93" i="26"/>
  <c r="E93" i="26"/>
  <c r="F93" i="26"/>
  <c r="G93" i="26"/>
  <c r="C94" i="26"/>
  <c r="D94" i="26"/>
  <c r="E94" i="26"/>
  <c r="F94" i="26"/>
  <c r="G94" i="26"/>
  <c r="C95" i="26"/>
  <c r="D95" i="26"/>
  <c r="E95" i="26"/>
  <c r="F95" i="26"/>
  <c r="G95" i="26"/>
  <c r="C96" i="26"/>
  <c r="D96" i="26"/>
  <c r="E96" i="26"/>
  <c r="F96" i="26"/>
  <c r="G96" i="26"/>
  <c r="C97" i="26"/>
  <c r="D97" i="26"/>
  <c r="E97" i="26"/>
  <c r="F97" i="26"/>
  <c r="G97" i="26"/>
  <c r="C98" i="26"/>
  <c r="D98" i="26"/>
  <c r="E98" i="26"/>
  <c r="F98" i="26"/>
  <c r="G98" i="26"/>
  <c r="C99" i="26"/>
  <c r="D99" i="26"/>
  <c r="E99" i="26"/>
  <c r="F99" i="26"/>
  <c r="G99" i="26"/>
  <c r="C100" i="26"/>
  <c r="D100" i="26"/>
  <c r="E100" i="26"/>
  <c r="F100" i="26"/>
  <c r="G100" i="26"/>
  <c r="C101" i="26"/>
  <c r="D101" i="26"/>
  <c r="E101" i="26"/>
  <c r="F101" i="26"/>
  <c r="G101" i="26"/>
  <c r="C102" i="26"/>
  <c r="D102" i="26"/>
  <c r="E102" i="26"/>
  <c r="F102" i="26"/>
  <c r="G102" i="26"/>
  <c r="C103" i="26"/>
  <c r="D103" i="26"/>
  <c r="E103" i="26"/>
  <c r="F103" i="26"/>
  <c r="G103" i="26"/>
  <c r="C104" i="26"/>
  <c r="D104" i="26"/>
  <c r="E104" i="26"/>
  <c r="F104" i="26"/>
  <c r="G104" i="26"/>
  <c r="C105" i="26"/>
  <c r="D105" i="26"/>
  <c r="E105" i="26"/>
  <c r="F105" i="26"/>
  <c r="G105" i="26"/>
  <c r="C106" i="26"/>
  <c r="D106" i="26"/>
  <c r="E106" i="26"/>
  <c r="F106" i="26"/>
  <c r="G106" i="26"/>
  <c r="C107" i="26"/>
  <c r="D107" i="26"/>
  <c r="E107" i="26"/>
  <c r="F107" i="26"/>
  <c r="G107" i="26"/>
  <c r="C108" i="26"/>
  <c r="D108" i="26"/>
  <c r="E108" i="26"/>
  <c r="F108" i="26"/>
  <c r="G108" i="26"/>
  <c r="C109" i="26"/>
  <c r="D109" i="26"/>
  <c r="E109" i="26"/>
  <c r="F109" i="26"/>
  <c r="G109" i="26"/>
  <c r="C110" i="26"/>
  <c r="D110" i="26"/>
  <c r="E110" i="26"/>
  <c r="F110" i="26"/>
  <c r="G110" i="26"/>
  <c r="C111" i="26"/>
  <c r="D111" i="26"/>
  <c r="E111" i="26"/>
  <c r="F111" i="26"/>
  <c r="G111" i="26"/>
  <c r="C112" i="26"/>
  <c r="D112" i="26"/>
  <c r="E112" i="26"/>
  <c r="F112" i="26"/>
  <c r="G112" i="26"/>
  <c r="C113" i="26"/>
  <c r="D113" i="26"/>
  <c r="E113" i="26"/>
  <c r="F113" i="26"/>
  <c r="G113" i="26"/>
  <c r="C114" i="26"/>
  <c r="D114" i="26"/>
  <c r="E114" i="26"/>
  <c r="F114" i="26"/>
  <c r="G114" i="26"/>
  <c r="C115" i="26"/>
  <c r="D115" i="26"/>
  <c r="E115" i="26"/>
  <c r="F115" i="26"/>
  <c r="G115" i="26"/>
  <c r="C116" i="26"/>
  <c r="D116" i="26"/>
  <c r="E116" i="26"/>
  <c r="F116" i="26"/>
  <c r="G116" i="26"/>
  <c r="C117" i="26"/>
  <c r="D117" i="26"/>
  <c r="E117" i="26"/>
  <c r="F117" i="26"/>
  <c r="G117" i="26"/>
  <c r="C118" i="26"/>
  <c r="D118" i="26"/>
  <c r="E118" i="26"/>
  <c r="F118" i="26"/>
  <c r="G118" i="26"/>
  <c r="C119" i="26"/>
  <c r="D119" i="26"/>
  <c r="E119" i="26"/>
  <c r="F119" i="26"/>
  <c r="G119" i="26"/>
  <c r="C120" i="26"/>
  <c r="D120" i="26"/>
  <c r="E120" i="26"/>
  <c r="F120" i="26"/>
  <c r="G120" i="26"/>
  <c r="C121" i="26"/>
  <c r="D121" i="26"/>
  <c r="E121" i="26"/>
  <c r="F121" i="26"/>
  <c r="G121" i="26"/>
  <c r="C122" i="26"/>
  <c r="D122" i="26"/>
  <c r="E122" i="26"/>
  <c r="F122" i="26"/>
  <c r="G122" i="26"/>
  <c r="C123" i="26"/>
  <c r="D123" i="26"/>
  <c r="E123" i="26"/>
  <c r="F123" i="26"/>
  <c r="G123" i="26"/>
  <c r="C124" i="26"/>
  <c r="D124" i="26"/>
  <c r="E124" i="26"/>
  <c r="F124" i="26"/>
  <c r="G124" i="26"/>
  <c r="C125" i="26"/>
  <c r="D125" i="26"/>
  <c r="E125" i="26"/>
  <c r="F125" i="26"/>
  <c r="G125" i="26"/>
  <c r="C126" i="26"/>
  <c r="D126" i="26"/>
  <c r="E126" i="26"/>
  <c r="F126" i="26"/>
  <c r="G126" i="26"/>
  <c r="C127" i="26"/>
  <c r="D127" i="26"/>
  <c r="E127" i="26"/>
  <c r="F127" i="26"/>
  <c r="G127" i="26"/>
  <c r="D16" i="26"/>
  <c r="E16" i="26"/>
  <c r="F16" i="26"/>
  <c r="G16" i="26"/>
  <c r="C16" i="26"/>
  <c r="B17" i="26"/>
  <c r="B18" i="26"/>
  <c r="B19" i="26"/>
  <c r="B20" i="26"/>
  <c r="B21" i="26"/>
  <c r="B22" i="26"/>
  <c r="B23" i="26"/>
  <c r="B24" i="26"/>
  <c r="B25" i="26"/>
  <c r="B26" i="26"/>
  <c r="B27" i="26"/>
  <c r="B28" i="26"/>
  <c r="B29" i="26"/>
  <c r="B30" i="26"/>
  <c r="B31" i="26"/>
  <c r="B32" i="26"/>
  <c r="B33" i="26"/>
  <c r="B34" i="26"/>
  <c r="B35" i="26"/>
  <c r="B36" i="26"/>
  <c r="B37" i="26"/>
  <c r="B38" i="26"/>
  <c r="B39" i="26"/>
  <c r="B40" i="26"/>
  <c r="B41" i="26"/>
  <c r="B42" i="26"/>
  <c r="B43" i="26"/>
  <c r="B44" i="26"/>
  <c r="B45" i="26"/>
  <c r="B46" i="26"/>
  <c r="B47" i="26"/>
  <c r="B48" i="26"/>
  <c r="B49" i="26"/>
  <c r="B50" i="26"/>
  <c r="B51" i="26"/>
  <c r="B52" i="26"/>
  <c r="B53" i="26"/>
  <c r="B54" i="26"/>
  <c r="B55" i="26"/>
  <c r="B56" i="26"/>
  <c r="B57" i="26"/>
  <c r="B58" i="26"/>
  <c r="B59" i="26"/>
  <c r="B60" i="26"/>
  <c r="B61" i="26"/>
  <c r="B62" i="26"/>
  <c r="B63" i="26"/>
  <c r="B64" i="26"/>
  <c r="B65" i="26"/>
  <c r="B66" i="26"/>
  <c r="B67" i="26"/>
  <c r="B68" i="26"/>
  <c r="B69" i="26"/>
  <c r="B70" i="26"/>
  <c r="B71" i="26"/>
  <c r="B72" i="26"/>
  <c r="B73" i="26"/>
  <c r="B74" i="26"/>
  <c r="B75" i="26"/>
  <c r="B76" i="26"/>
  <c r="B77" i="26"/>
  <c r="B78" i="26"/>
  <c r="B79" i="26"/>
  <c r="B80" i="26"/>
  <c r="B81" i="26"/>
  <c r="B82" i="26"/>
  <c r="B83" i="26"/>
  <c r="B84" i="26"/>
  <c r="B85" i="26"/>
  <c r="B86" i="26"/>
  <c r="B87" i="26"/>
  <c r="B88" i="26"/>
  <c r="B89" i="26"/>
  <c r="B90" i="26"/>
  <c r="B91" i="26"/>
  <c r="B92" i="26"/>
  <c r="B93" i="26"/>
  <c r="B94" i="26"/>
  <c r="B95" i="26"/>
  <c r="B96" i="26"/>
  <c r="B97" i="26"/>
  <c r="B98" i="26"/>
  <c r="B99" i="26"/>
  <c r="B100" i="26"/>
  <c r="B101" i="26"/>
  <c r="B102" i="26"/>
  <c r="B103" i="26"/>
  <c r="B16" i="26"/>
  <c r="H17" i="26"/>
  <c r="I17" i="26"/>
  <c r="J17" i="26"/>
  <c r="K17" i="26"/>
  <c r="L17" i="26"/>
  <c r="M17" i="26"/>
  <c r="N17" i="26"/>
  <c r="O17" i="26"/>
  <c r="P17" i="26"/>
  <c r="Q17" i="26"/>
  <c r="R17" i="26"/>
  <c r="S17" i="26"/>
  <c r="T17" i="26"/>
  <c r="U17" i="26"/>
  <c r="V17" i="26"/>
  <c r="W17" i="26"/>
  <c r="H18" i="26"/>
  <c r="I18" i="26"/>
  <c r="J18" i="26"/>
  <c r="K18" i="26"/>
  <c r="L18" i="26"/>
  <c r="M18" i="26"/>
  <c r="N18" i="26"/>
  <c r="O18" i="26"/>
  <c r="P18" i="26"/>
  <c r="Q18" i="26"/>
  <c r="R18" i="26"/>
  <c r="S18" i="26"/>
  <c r="T18" i="26"/>
  <c r="U18" i="26"/>
  <c r="V18" i="26"/>
  <c r="W18" i="26"/>
  <c r="H19" i="26"/>
  <c r="I19" i="26"/>
  <c r="J19" i="26"/>
  <c r="K19" i="26"/>
  <c r="L19" i="26"/>
  <c r="M19" i="26"/>
  <c r="N19" i="26"/>
  <c r="O19" i="26"/>
  <c r="P19" i="26"/>
  <c r="Q19" i="26"/>
  <c r="R19" i="26"/>
  <c r="S19" i="26"/>
  <c r="T19" i="26"/>
  <c r="U19" i="26"/>
  <c r="V19" i="26"/>
  <c r="W19" i="26"/>
  <c r="H20" i="26"/>
  <c r="I20" i="26"/>
  <c r="J20" i="26"/>
  <c r="K20" i="26"/>
  <c r="L20" i="26"/>
  <c r="M20" i="26"/>
  <c r="N20" i="26"/>
  <c r="O20" i="26"/>
  <c r="P20" i="26"/>
  <c r="Q20" i="26"/>
  <c r="R20" i="26"/>
  <c r="S20" i="26"/>
  <c r="T20" i="26"/>
  <c r="U20" i="26"/>
  <c r="V20" i="26"/>
  <c r="W20" i="26"/>
  <c r="H21" i="26"/>
  <c r="I21" i="26"/>
  <c r="J21" i="26"/>
  <c r="K21" i="26"/>
  <c r="L21" i="26"/>
  <c r="M21" i="26"/>
  <c r="N21" i="26"/>
  <c r="O21" i="26"/>
  <c r="P21" i="26"/>
  <c r="Q21" i="26"/>
  <c r="R21" i="26"/>
  <c r="S21" i="26"/>
  <c r="T21" i="26"/>
  <c r="U21" i="26"/>
  <c r="V21" i="26"/>
  <c r="W21" i="26"/>
  <c r="H22" i="26"/>
  <c r="I22" i="26"/>
  <c r="J22" i="26"/>
  <c r="K22" i="26"/>
  <c r="L22" i="26"/>
  <c r="M22" i="26"/>
  <c r="N22" i="26"/>
  <c r="O22" i="26"/>
  <c r="P22" i="26"/>
  <c r="Q22" i="26"/>
  <c r="R22" i="26"/>
  <c r="S22" i="26"/>
  <c r="T22" i="26"/>
  <c r="U22" i="26"/>
  <c r="V22" i="26"/>
  <c r="W22" i="26"/>
  <c r="H23" i="26"/>
  <c r="I23" i="26"/>
  <c r="J23" i="26"/>
  <c r="K23" i="26"/>
  <c r="L23" i="26"/>
  <c r="M23" i="26"/>
  <c r="N23" i="26"/>
  <c r="O23" i="26"/>
  <c r="P23" i="26"/>
  <c r="Q23" i="26"/>
  <c r="R23" i="26"/>
  <c r="S23" i="26"/>
  <c r="T23" i="26"/>
  <c r="U23" i="26"/>
  <c r="V23" i="26"/>
  <c r="W23" i="26"/>
  <c r="H24" i="26"/>
  <c r="I24" i="26"/>
  <c r="J24" i="26"/>
  <c r="K24" i="26"/>
  <c r="L24" i="26"/>
  <c r="M24" i="26"/>
  <c r="N24" i="26"/>
  <c r="O24" i="26"/>
  <c r="P24" i="26"/>
  <c r="Q24" i="26"/>
  <c r="R24" i="26"/>
  <c r="S24" i="26"/>
  <c r="T24" i="26"/>
  <c r="U24" i="26"/>
  <c r="V24" i="26"/>
  <c r="W24" i="26"/>
  <c r="H25" i="26"/>
  <c r="I25" i="26"/>
  <c r="J25" i="26"/>
  <c r="K25" i="26"/>
  <c r="L25" i="26"/>
  <c r="M25" i="26"/>
  <c r="N25" i="26"/>
  <c r="O25" i="26"/>
  <c r="P25" i="26"/>
  <c r="Q25" i="26"/>
  <c r="R25" i="26"/>
  <c r="S25" i="26"/>
  <c r="T25" i="26"/>
  <c r="U25" i="26"/>
  <c r="V25" i="26"/>
  <c r="W25" i="26"/>
  <c r="H26" i="26"/>
  <c r="I26" i="26"/>
  <c r="J26" i="26"/>
  <c r="K26" i="26"/>
  <c r="L26" i="26"/>
  <c r="M26" i="26"/>
  <c r="N26" i="26"/>
  <c r="O26" i="26"/>
  <c r="P26" i="26"/>
  <c r="Q26" i="26"/>
  <c r="R26" i="26"/>
  <c r="S26" i="26"/>
  <c r="T26" i="26"/>
  <c r="U26" i="26"/>
  <c r="V26" i="26"/>
  <c r="W26" i="26"/>
  <c r="H27" i="26"/>
  <c r="I27" i="26"/>
  <c r="J27" i="26"/>
  <c r="K27" i="26"/>
  <c r="L27" i="26"/>
  <c r="M27" i="26"/>
  <c r="N27" i="26"/>
  <c r="O27" i="26"/>
  <c r="P27" i="26"/>
  <c r="Q27" i="26"/>
  <c r="R27" i="26"/>
  <c r="S27" i="26"/>
  <c r="T27" i="26"/>
  <c r="U27" i="26"/>
  <c r="V27" i="26"/>
  <c r="W27" i="26"/>
  <c r="H28" i="26"/>
  <c r="I28" i="26"/>
  <c r="J28" i="26"/>
  <c r="K28" i="26"/>
  <c r="L28" i="26"/>
  <c r="M28" i="26"/>
  <c r="N28" i="26"/>
  <c r="O28" i="26"/>
  <c r="P28" i="26"/>
  <c r="Q28" i="26"/>
  <c r="R28" i="26"/>
  <c r="S28" i="26"/>
  <c r="T28" i="26"/>
  <c r="U28" i="26"/>
  <c r="V28" i="26"/>
  <c r="W28" i="26"/>
  <c r="H29" i="26"/>
  <c r="I29" i="26"/>
  <c r="J29" i="26"/>
  <c r="K29" i="26"/>
  <c r="L29" i="26"/>
  <c r="M29" i="26"/>
  <c r="N29" i="26"/>
  <c r="O29" i="26"/>
  <c r="P29" i="26"/>
  <c r="Q29" i="26"/>
  <c r="R29" i="26"/>
  <c r="S29" i="26"/>
  <c r="T29" i="26"/>
  <c r="U29" i="26"/>
  <c r="V29" i="26"/>
  <c r="W29" i="26"/>
  <c r="H30" i="26"/>
  <c r="I30" i="26"/>
  <c r="J30" i="26"/>
  <c r="K30" i="26"/>
  <c r="L30" i="26"/>
  <c r="M30" i="26"/>
  <c r="N30" i="26"/>
  <c r="O30" i="26"/>
  <c r="P30" i="26"/>
  <c r="Q30" i="26"/>
  <c r="R30" i="26"/>
  <c r="S30" i="26"/>
  <c r="T30" i="26"/>
  <c r="U30" i="26"/>
  <c r="V30" i="26"/>
  <c r="W30" i="26"/>
  <c r="H31" i="26"/>
  <c r="I31" i="26"/>
  <c r="J31" i="26"/>
  <c r="K31" i="26"/>
  <c r="L31" i="26"/>
  <c r="M31" i="26"/>
  <c r="N31" i="26"/>
  <c r="O31" i="26"/>
  <c r="P31" i="26"/>
  <c r="Q31" i="26"/>
  <c r="R31" i="26"/>
  <c r="S31" i="26"/>
  <c r="T31" i="26"/>
  <c r="U31" i="26"/>
  <c r="V31" i="26"/>
  <c r="W31" i="26"/>
  <c r="H32" i="26"/>
  <c r="I32" i="26"/>
  <c r="J32" i="26"/>
  <c r="K32" i="26"/>
  <c r="L32" i="26"/>
  <c r="M32" i="26"/>
  <c r="N32" i="26"/>
  <c r="O32" i="26"/>
  <c r="P32" i="26"/>
  <c r="Q32" i="26"/>
  <c r="R32" i="26"/>
  <c r="S32" i="26"/>
  <c r="T32" i="26"/>
  <c r="U32" i="26"/>
  <c r="V32" i="26"/>
  <c r="W32" i="26"/>
  <c r="H33" i="26"/>
  <c r="I33" i="26"/>
  <c r="J33" i="26"/>
  <c r="K33" i="26"/>
  <c r="L33" i="26"/>
  <c r="M33" i="26"/>
  <c r="N33" i="26"/>
  <c r="O33" i="26"/>
  <c r="P33" i="26"/>
  <c r="Q33" i="26"/>
  <c r="R33" i="26"/>
  <c r="S33" i="26"/>
  <c r="T33" i="26"/>
  <c r="U33" i="26"/>
  <c r="V33" i="26"/>
  <c r="W33" i="26"/>
  <c r="H34" i="26"/>
  <c r="I34" i="26"/>
  <c r="J34" i="26"/>
  <c r="K34" i="26"/>
  <c r="L34" i="26"/>
  <c r="M34" i="26"/>
  <c r="N34" i="26"/>
  <c r="O34" i="26"/>
  <c r="P34" i="26"/>
  <c r="Q34" i="26"/>
  <c r="R34" i="26"/>
  <c r="S34" i="26"/>
  <c r="T34" i="26"/>
  <c r="U34" i="26"/>
  <c r="V34" i="26"/>
  <c r="W34" i="26"/>
  <c r="H35" i="26"/>
  <c r="I35" i="26"/>
  <c r="J35" i="26"/>
  <c r="K35" i="26"/>
  <c r="L35" i="26"/>
  <c r="M35" i="26"/>
  <c r="N35" i="26"/>
  <c r="O35" i="26"/>
  <c r="P35" i="26"/>
  <c r="Q35" i="26"/>
  <c r="R35" i="26"/>
  <c r="S35" i="26"/>
  <c r="T35" i="26"/>
  <c r="U35" i="26"/>
  <c r="V35" i="26"/>
  <c r="W35" i="26"/>
  <c r="H36" i="26"/>
  <c r="I36" i="26"/>
  <c r="J36" i="26"/>
  <c r="K36" i="26"/>
  <c r="L36" i="26"/>
  <c r="M36" i="26"/>
  <c r="N36" i="26"/>
  <c r="O36" i="26"/>
  <c r="P36" i="26"/>
  <c r="Q36" i="26"/>
  <c r="R36" i="26"/>
  <c r="S36" i="26"/>
  <c r="T36" i="26"/>
  <c r="U36" i="26"/>
  <c r="V36" i="26"/>
  <c r="W36" i="26"/>
  <c r="H37" i="26"/>
  <c r="I37" i="26"/>
  <c r="J37" i="26"/>
  <c r="K37" i="26"/>
  <c r="L37" i="26"/>
  <c r="M37" i="26"/>
  <c r="N37" i="26"/>
  <c r="O37" i="26"/>
  <c r="P37" i="26"/>
  <c r="Q37" i="26"/>
  <c r="R37" i="26"/>
  <c r="S37" i="26"/>
  <c r="T37" i="26"/>
  <c r="U37" i="26"/>
  <c r="V37" i="26"/>
  <c r="W37" i="26"/>
  <c r="H38" i="26"/>
  <c r="I38" i="26"/>
  <c r="J38" i="26"/>
  <c r="K38" i="26"/>
  <c r="L38" i="26"/>
  <c r="M38" i="26"/>
  <c r="N38" i="26"/>
  <c r="O38" i="26"/>
  <c r="P38" i="26"/>
  <c r="Q38" i="26"/>
  <c r="R38" i="26"/>
  <c r="S38" i="26"/>
  <c r="T38" i="26"/>
  <c r="U38" i="26"/>
  <c r="V38" i="26"/>
  <c r="W38" i="26"/>
  <c r="H39" i="26"/>
  <c r="I39" i="26"/>
  <c r="J39" i="26"/>
  <c r="K39" i="26"/>
  <c r="L39" i="26"/>
  <c r="M39" i="26"/>
  <c r="N39" i="26"/>
  <c r="O39" i="26"/>
  <c r="P39" i="26"/>
  <c r="Q39" i="26"/>
  <c r="R39" i="26"/>
  <c r="S39" i="26"/>
  <c r="T39" i="26"/>
  <c r="U39" i="26"/>
  <c r="V39" i="26"/>
  <c r="W39" i="26"/>
  <c r="H40" i="26"/>
  <c r="I40" i="26"/>
  <c r="J40" i="26"/>
  <c r="K40" i="26"/>
  <c r="L40" i="26"/>
  <c r="M40" i="26"/>
  <c r="N40" i="26"/>
  <c r="O40" i="26"/>
  <c r="P40" i="26"/>
  <c r="Q40" i="26"/>
  <c r="R40" i="26"/>
  <c r="S40" i="26"/>
  <c r="T40" i="26"/>
  <c r="U40" i="26"/>
  <c r="V40" i="26"/>
  <c r="W40" i="26"/>
  <c r="H41" i="26"/>
  <c r="I41" i="26"/>
  <c r="J41" i="26"/>
  <c r="K41" i="26"/>
  <c r="L41" i="26"/>
  <c r="M41" i="26"/>
  <c r="N41" i="26"/>
  <c r="O41" i="26"/>
  <c r="P41" i="26"/>
  <c r="Q41" i="26"/>
  <c r="R41" i="26"/>
  <c r="S41" i="26"/>
  <c r="T41" i="26"/>
  <c r="U41" i="26"/>
  <c r="V41" i="26"/>
  <c r="W41" i="26"/>
  <c r="H42" i="26"/>
  <c r="I42" i="26"/>
  <c r="J42" i="26"/>
  <c r="K42" i="26"/>
  <c r="L42" i="26"/>
  <c r="M42" i="26"/>
  <c r="N42" i="26"/>
  <c r="O42" i="26"/>
  <c r="P42" i="26"/>
  <c r="Q42" i="26"/>
  <c r="R42" i="26"/>
  <c r="S42" i="26"/>
  <c r="T42" i="26"/>
  <c r="U42" i="26"/>
  <c r="V42" i="26"/>
  <c r="W42" i="26"/>
  <c r="H43" i="26"/>
  <c r="I43" i="26"/>
  <c r="J43" i="26"/>
  <c r="K43" i="26"/>
  <c r="L43" i="26"/>
  <c r="M43" i="26"/>
  <c r="N43" i="26"/>
  <c r="O43" i="26"/>
  <c r="P43" i="26"/>
  <c r="Q43" i="26"/>
  <c r="R43" i="26"/>
  <c r="S43" i="26"/>
  <c r="T43" i="26"/>
  <c r="U43" i="26"/>
  <c r="V43" i="26"/>
  <c r="W43" i="26"/>
  <c r="H44" i="26"/>
  <c r="I44" i="26"/>
  <c r="J44" i="26"/>
  <c r="K44" i="26"/>
  <c r="L44" i="26"/>
  <c r="M44" i="26"/>
  <c r="N44" i="26"/>
  <c r="O44" i="26"/>
  <c r="P44" i="26"/>
  <c r="Q44" i="26"/>
  <c r="R44" i="26"/>
  <c r="S44" i="26"/>
  <c r="T44" i="26"/>
  <c r="U44" i="26"/>
  <c r="V44" i="26"/>
  <c r="W44" i="26"/>
  <c r="H45" i="26"/>
  <c r="I45" i="26"/>
  <c r="J45" i="26"/>
  <c r="K45" i="26"/>
  <c r="L45" i="26"/>
  <c r="M45" i="26"/>
  <c r="N45" i="26"/>
  <c r="O45" i="26"/>
  <c r="P45" i="26"/>
  <c r="Q45" i="26"/>
  <c r="R45" i="26"/>
  <c r="S45" i="26"/>
  <c r="T45" i="26"/>
  <c r="U45" i="26"/>
  <c r="V45" i="26"/>
  <c r="W45" i="26"/>
  <c r="H46" i="26"/>
  <c r="I46" i="26"/>
  <c r="J46" i="26"/>
  <c r="K46" i="26"/>
  <c r="L46" i="26"/>
  <c r="M46" i="26"/>
  <c r="N46" i="26"/>
  <c r="O46" i="26"/>
  <c r="P46" i="26"/>
  <c r="Q46" i="26"/>
  <c r="R46" i="26"/>
  <c r="S46" i="26"/>
  <c r="T46" i="26"/>
  <c r="U46" i="26"/>
  <c r="V46" i="26"/>
  <c r="W46" i="26"/>
  <c r="H47" i="26"/>
  <c r="I47" i="26"/>
  <c r="J47" i="26"/>
  <c r="K47" i="26"/>
  <c r="L47" i="26"/>
  <c r="M47" i="26"/>
  <c r="N47" i="26"/>
  <c r="O47" i="26"/>
  <c r="P47" i="26"/>
  <c r="Q47" i="26"/>
  <c r="R47" i="26"/>
  <c r="S47" i="26"/>
  <c r="T47" i="26"/>
  <c r="U47" i="26"/>
  <c r="V47" i="26"/>
  <c r="W47" i="26"/>
  <c r="H48" i="26"/>
  <c r="I48" i="26"/>
  <c r="J48" i="26"/>
  <c r="K48" i="26"/>
  <c r="L48" i="26"/>
  <c r="M48" i="26"/>
  <c r="N48" i="26"/>
  <c r="O48" i="26"/>
  <c r="P48" i="26"/>
  <c r="Q48" i="26"/>
  <c r="R48" i="26"/>
  <c r="S48" i="26"/>
  <c r="T48" i="26"/>
  <c r="U48" i="26"/>
  <c r="V48" i="26"/>
  <c r="W48" i="26"/>
  <c r="H49" i="26"/>
  <c r="I49" i="26"/>
  <c r="J49" i="26"/>
  <c r="K49" i="26"/>
  <c r="L49" i="26"/>
  <c r="M49" i="26"/>
  <c r="N49" i="26"/>
  <c r="O49" i="26"/>
  <c r="P49" i="26"/>
  <c r="Q49" i="26"/>
  <c r="R49" i="26"/>
  <c r="S49" i="26"/>
  <c r="T49" i="26"/>
  <c r="U49" i="26"/>
  <c r="V49" i="26"/>
  <c r="W49" i="26"/>
  <c r="H50" i="26"/>
  <c r="I50" i="26"/>
  <c r="J50" i="26"/>
  <c r="K50" i="26"/>
  <c r="L50" i="26"/>
  <c r="M50" i="26"/>
  <c r="N50" i="26"/>
  <c r="O50" i="26"/>
  <c r="P50" i="26"/>
  <c r="Q50" i="26"/>
  <c r="R50" i="26"/>
  <c r="S50" i="26"/>
  <c r="T50" i="26"/>
  <c r="U50" i="26"/>
  <c r="V50" i="26"/>
  <c r="W50" i="26"/>
  <c r="H51" i="26"/>
  <c r="I51" i="26"/>
  <c r="J51" i="26"/>
  <c r="K51" i="26"/>
  <c r="L51" i="26"/>
  <c r="M51" i="26"/>
  <c r="N51" i="26"/>
  <c r="O51" i="26"/>
  <c r="P51" i="26"/>
  <c r="Q51" i="26"/>
  <c r="R51" i="26"/>
  <c r="S51" i="26"/>
  <c r="T51" i="26"/>
  <c r="U51" i="26"/>
  <c r="V51" i="26"/>
  <c r="W51" i="26"/>
  <c r="H52" i="26"/>
  <c r="I52" i="26"/>
  <c r="J52" i="26"/>
  <c r="K52" i="26"/>
  <c r="L52" i="26"/>
  <c r="M52" i="26"/>
  <c r="N52" i="26"/>
  <c r="O52" i="26"/>
  <c r="P52" i="26"/>
  <c r="Q52" i="26"/>
  <c r="R52" i="26"/>
  <c r="S52" i="26"/>
  <c r="T52" i="26"/>
  <c r="U52" i="26"/>
  <c r="V52" i="26"/>
  <c r="W52" i="26"/>
  <c r="H53" i="26"/>
  <c r="I53" i="26"/>
  <c r="J53" i="26"/>
  <c r="K53" i="26"/>
  <c r="L53" i="26"/>
  <c r="M53" i="26"/>
  <c r="N53" i="26"/>
  <c r="O53" i="26"/>
  <c r="P53" i="26"/>
  <c r="Q53" i="26"/>
  <c r="R53" i="26"/>
  <c r="S53" i="26"/>
  <c r="T53" i="26"/>
  <c r="U53" i="26"/>
  <c r="V53" i="26"/>
  <c r="W53" i="26"/>
  <c r="H54" i="26"/>
  <c r="I54" i="26"/>
  <c r="J54" i="26"/>
  <c r="K54" i="26"/>
  <c r="L54" i="26"/>
  <c r="M54" i="26"/>
  <c r="N54" i="26"/>
  <c r="O54" i="26"/>
  <c r="P54" i="26"/>
  <c r="Q54" i="26"/>
  <c r="R54" i="26"/>
  <c r="S54" i="26"/>
  <c r="T54" i="26"/>
  <c r="U54" i="26"/>
  <c r="V54" i="26"/>
  <c r="W54" i="26"/>
  <c r="H55" i="26"/>
  <c r="I55" i="26"/>
  <c r="J55" i="26"/>
  <c r="K55" i="26"/>
  <c r="L55" i="26"/>
  <c r="M55" i="26"/>
  <c r="N55" i="26"/>
  <c r="O55" i="26"/>
  <c r="P55" i="26"/>
  <c r="Q55" i="26"/>
  <c r="R55" i="26"/>
  <c r="S55" i="26"/>
  <c r="T55" i="26"/>
  <c r="U55" i="26"/>
  <c r="V55" i="26"/>
  <c r="W55" i="26"/>
  <c r="H56" i="26"/>
  <c r="I56" i="26"/>
  <c r="J56" i="26"/>
  <c r="K56" i="26"/>
  <c r="L56" i="26"/>
  <c r="M56" i="26"/>
  <c r="N56" i="26"/>
  <c r="O56" i="26"/>
  <c r="P56" i="26"/>
  <c r="Q56" i="26"/>
  <c r="R56" i="26"/>
  <c r="S56" i="26"/>
  <c r="T56" i="26"/>
  <c r="U56" i="26"/>
  <c r="V56" i="26"/>
  <c r="W56" i="26"/>
  <c r="H57" i="26"/>
  <c r="I57" i="26"/>
  <c r="J57" i="26"/>
  <c r="K57" i="26"/>
  <c r="L57" i="26"/>
  <c r="M57" i="26"/>
  <c r="N57" i="26"/>
  <c r="O57" i="26"/>
  <c r="P57" i="26"/>
  <c r="Q57" i="26"/>
  <c r="R57" i="26"/>
  <c r="S57" i="26"/>
  <c r="T57" i="26"/>
  <c r="U57" i="26"/>
  <c r="V57" i="26"/>
  <c r="W57" i="26"/>
  <c r="H58" i="26"/>
  <c r="I58" i="26"/>
  <c r="J58" i="26"/>
  <c r="K58" i="26"/>
  <c r="L58" i="26"/>
  <c r="M58" i="26"/>
  <c r="N58" i="26"/>
  <c r="O58" i="26"/>
  <c r="P58" i="26"/>
  <c r="Q58" i="26"/>
  <c r="R58" i="26"/>
  <c r="S58" i="26"/>
  <c r="T58" i="26"/>
  <c r="U58" i="26"/>
  <c r="V58" i="26"/>
  <c r="W58" i="26"/>
  <c r="H59" i="26"/>
  <c r="I59" i="26"/>
  <c r="J59" i="26"/>
  <c r="K59" i="26"/>
  <c r="L59" i="26"/>
  <c r="M59" i="26"/>
  <c r="N59" i="26"/>
  <c r="O59" i="26"/>
  <c r="P59" i="26"/>
  <c r="Q59" i="26"/>
  <c r="R59" i="26"/>
  <c r="S59" i="26"/>
  <c r="T59" i="26"/>
  <c r="U59" i="26"/>
  <c r="V59" i="26"/>
  <c r="W59" i="26"/>
  <c r="H60" i="26"/>
  <c r="I60" i="26"/>
  <c r="J60" i="26"/>
  <c r="K60" i="26"/>
  <c r="L60" i="26"/>
  <c r="M60" i="26"/>
  <c r="N60" i="26"/>
  <c r="O60" i="26"/>
  <c r="P60" i="26"/>
  <c r="Q60" i="26"/>
  <c r="R60" i="26"/>
  <c r="S60" i="26"/>
  <c r="T60" i="26"/>
  <c r="U60" i="26"/>
  <c r="V60" i="26"/>
  <c r="W60" i="26"/>
  <c r="H61" i="26"/>
  <c r="I61" i="26"/>
  <c r="J61" i="26"/>
  <c r="K61" i="26"/>
  <c r="L61" i="26"/>
  <c r="M61" i="26"/>
  <c r="N61" i="26"/>
  <c r="O61" i="26"/>
  <c r="P61" i="26"/>
  <c r="Q61" i="26"/>
  <c r="R61" i="26"/>
  <c r="S61" i="26"/>
  <c r="T61" i="26"/>
  <c r="U61" i="26"/>
  <c r="V61" i="26"/>
  <c r="W61" i="26"/>
  <c r="H62" i="26"/>
  <c r="I62" i="26"/>
  <c r="J62" i="26"/>
  <c r="K62" i="26"/>
  <c r="L62" i="26"/>
  <c r="M62" i="26"/>
  <c r="N62" i="26"/>
  <c r="O62" i="26"/>
  <c r="P62" i="26"/>
  <c r="Q62" i="26"/>
  <c r="R62" i="26"/>
  <c r="S62" i="26"/>
  <c r="T62" i="26"/>
  <c r="U62" i="26"/>
  <c r="V62" i="26"/>
  <c r="W62" i="26"/>
  <c r="H63" i="26"/>
  <c r="I63" i="26"/>
  <c r="J63" i="26"/>
  <c r="K63" i="26"/>
  <c r="L63" i="26"/>
  <c r="M63" i="26"/>
  <c r="N63" i="26"/>
  <c r="O63" i="26"/>
  <c r="P63" i="26"/>
  <c r="Q63" i="26"/>
  <c r="R63" i="26"/>
  <c r="S63" i="26"/>
  <c r="T63" i="26"/>
  <c r="U63" i="26"/>
  <c r="V63" i="26"/>
  <c r="W63" i="26"/>
  <c r="H64" i="26"/>
  <c r="I64" i="26"/>
  <c r="J64" i="26"/>
  <c r="K64" i="26"/>
  <c r="L64" i="26"/>
  <c r="M64" i="26"/>
  <c r="N64" i="26"/>
  <c r="O64" i="26"/>
  <c r="P64" i="26"/>
  <c r="Q64" i="26"/>
  <c r="R64" i="26"/>
  <c r="S64" i="26"/>
  <c r="T64" i="26"/>
  <c r="U64" i="26"/>
  <c r="V64" i="26"/>
  <c r="W64" i="26"/>
  <c r="H65" i="26"/>
  <c r="I65" i="26"/>
  <c r="J65" i="26"/>
  <c r="K65" i="26"/>
  <c r="L65" i="26"/>
  <c r="M65" i="26"/>
  <c r="N65" i="26"/>
  <c r="O65" i="26"/>
  <c r="P65" i="26"/>
  <c r="Q65" i="26"/>
  <c r="R65" i="26"/>
  <c r="S65" i="26"/>
  <c r="T65" i="26"/>
  <c r="U65" i="26"/>
  <c r="V65" i="26"/>
  <c r="W65" i="26"/>
  <c r="H66" i="26"/>
  <c r="I66" i="26"/>
  <c r="J66" i="26"/>
  <c r="K66" i="26"/>
  <c r="L66" i="26"/>
  <c r="M66" i="26"/>
  <c r="N66" i="26"/>
  <c r="O66" i="26"/>
  <c r="P66" i="26"/>
  <c r="Q66" i="26"/>
  <c r="R66" i="26"/>
  <c r="S66" i="26"/>
  <c r="T66" i="26"/>
  <c r="U66" i="26"/>
  <c r="V66" i="26"/>
  <c r="W66" i="26"/>
  <c r="H67" i="26"/>
  <c r="I67" i="26"/>
  <c r="J67" i="26"/>
  <c r="K67" i="26"/>
  <c r="L67" i="26"/>
  <c r="M67" i="26"/>
  <c r="N67" i="26"/>
  <c r="O67" i="26"/>
  <c r="P67" i="26"/>
  <c r="Q67" i="26"/>
  <c r="R67" i="26"/>
  <c r="S67" i="26"/>
  <c r="T67" i="26"/>
  <c r="U67" i="26"/>
  <c r="V67" i="26"/>
  <c r="W67" i="26"/>
  <c r="H68" i="26"/>
  <c r="I68" i="26"/>
  <c r="J68" i="26"/>
  <c r="K68" i="26"/>
  <c r="L68" i="26"/>
  <c r="M68" i="26"/>
  <c r="N68" i="26"/>
  <c r="O68" i="26"/>
  <c r="P68" i="26"/>
  <c r="Q68" i="26"/>
  <c r="R68" i="26"/>
  <c r="S68" i="26"/>
  <c r="T68" i="26"/>
  <c r="U68" i="26"/>
  <c r="V68" i="26"/>
  <c r="W68" i="26"/>
  <c r="H69" i="26"/>
  <c r="I69" i="26"/>
  <c r="J69" i="26"/>
  <c r="K69" i="26"/>
  <c r="L69" i="26"/>
  <c r="M69" i="26"/>
  <c r="N69" i="26"/>
  <c r="O69" i="26"/>
  <c r="P69" i="26"/>
  <c r="Q69" i="26"/>
  <c r="R69" i="26"/>
  <c r="S69" i="26"/>
  <c r="T69" i="26"/>
  <c r="U69" i="26"/>
  <c r="V69" i="26"/>
  <c r="W69" i="26"/>
  <c r="H70" i="26"/>
  <c r="I70" i="26"/>
  <c r="J70" i="26"/>
  <c r="K70" i="26"/>
  <c r="L70" i="26"/>
  <c r="M70" i="26"/>
  <c r="N70" i="26"/>
  <c r="O70" i="26"/>
  <c r="P70" i="26"/>
  <c r="Q70" i="26"/>
  <c r="R70" i="26"/>
  <c r="S70" i="26"/>
  <c r="T70" i="26"/>
  <c r="U70" i="26"/>
  <c r="V70" i="26"/>
  <c r="W70" i="26"/>
  <c r="H71" i="26"/>
  <c r="I71" i="26"/>
  <c r="J71" i="26"/>
  <c r="K71" i="26"/>
  <c r="L71" i="26"/>
  <c r="M71" i="26"/>
  <c r="N71" i="26"/>
  <c r="O71" i="26"/>
  <c r="P71" i="26"/>
  <c r="Q71" i="26"/>
  <c r="R71" i="26"/>
  <c r="S71" i="26"/>
  <c r="T71" i="26"/>
  <c r="U71" i="26"/>
  <c r="V71" i="26"/>
  <c r="W71" i="26"/>
  <c r="H72" i="26"/>
  <c r="I72" i="26"/>
  <c r="J72" i="26"/>
  <c r="K72" i="26"/>
  <c r="L72" i="26"/>
  <c r="M72" i="26"/>
  <c r="N72" i="26"/>
  <c r="O72" i="26"/>
  <c r="P72" i="26"/>
  <c r="Q72" i="26"/>
  <c r="R72" i="26"/>
  <c r="S72" i="26"/>
  <c r="T72" i="26"/>
  <c r="U72" i="26"/>
  <c r="V72" i="26"/>
  <c r="W72" i="26"/>
  <c r="H73" i="26"/>
  <c r="I73" i="26"/>
  <c r="J73" i="26"/>
  <c r="K73" i="26"/>
  <c r="L73" i="26"/>
  <c r="M73" i="26"/>
  <c r="N73" i="26"/>
  <c r="O73" i="26"/>
  <c r="P73" i="26"/>
  <c r="Q73" i="26"/>
  <c r="R73" i="26"/>
  <c r="S73" i="26"/>
  <c r="T73" i="26"/>
  <c r="U73" i="26"/>
  <c r="V73" i="26"/>
  <c r="W73" i="26"/>
  <c r="H74" i="26"/>
  <c r="I74" i="26"/>
  <c r="J74" i="26"/>
  <c r="K74" i="26"/>
  <c r="L74" i="26"/>
  <c r="M74" i="26"/>
  <c r="N74" i="26"/>
  <c r="O74" i="26"/>
  <c r="P74" i="26"/>
  <c r="Q74" i="26"/>
  <c r="R74" i="26"/>
  <c r="S74" i="26"/>
  <c r="T74" i="26"/>
  <c r="U74" i="26"/>
  <c r="V74" i="26"/>
  <c r="W74" i="26"/>
  <c r="H75" i="26"/>
  <c r="I75" i="26"/>
  <c r="J75" i="26"/>
  <c r="K75" i="26"/>
  <c r="L75" i="26"/>
  <c r="M75" i="26"/>
  <c r="N75" i="26"/>
  <c r="O75" i="26"/>
  <c r="P75" i="26"/>
  <c r="Q75" i="26"/>
  <c r="R75" i="26"/>
  <c r="S75" i="26"/>
  <c r="T75" i="26"/>
  <c r="U75" i="26"/>
  <c r="V75" i="26"/>
  <c r="W75" i="26"/>
  <c r="H76" i="26"/>
  <c r="I76" i="26"/>
  <c r="J76" i="26"/>
  <c r="K76" i="26"/>
  <c r="L76" i="26"/>
  <c r="M76" i="26"/>
  <c r="N76" i="26"/>
  <c r="O76" i="26"/>
  <c r="P76" i="26"/>
  <c r="Q76" i="26"/>
  <c r="R76" i="26"/>
  <c r="S76" i="26"/>
  <c r="T76" i="26"/>
  <c r="U76" i="26"/>
  <c r="V76" i="26"/>
  <c r="W76" i="26"/>
  <c r="H77" i="26"/>
  <c r="I77" i="26"/>
  <c r="J77" i="26"/>
  <c r="K77" i="26"/>
  <c r="L77" i="26"/>
  <c r="M77" i="26"/>
  <c r="N77" i="26"/>
  <c r="O77" i="26"/>
  <c r="P77" i="26"/>
  <c r="Q77" i="26"/>
  <c r="R77" i="26"/>
  <c r="S77" i="26"/>
  <c r="T77" i="26"/>
  <c r="U77" i="26"/>
  <c r="V77" i="26"/>
  <c r="W77" i="26"/>
  <c r="H78" i="26"/>
  <c r="I78" i="26"/>
  <c r="J78" i="26"/>
  <c r="K78" i="26"/>
  <c r="L78" i="26"/>
  <c r="M78" i="26"/>
  <c r="N78" i="26"/>
  <c r="O78" i="26"/>
  <c r="P78" i="26"/>
  <c r="Q78" i="26"/>
  <c r="R78" i="26"/>
  <c r="S78" i="26"/>
  <c r="T78" i="26"/>
  <c r="U78" i="26"/>
  <c r="V78" i="26"/>
  <c r="W78" i="26"/>
  <c r="H79" i="26"/>
  <c r="I79" i="26"/>
  <c r="J79" i="26"/>
  <c r="K79" i="26"/>
  <c r="L79" i="26"/>
  <c r="M79" i="26"/>
  <c r="N79" i="26"/>
  <c r="O79" i="26"/>
  <c r="P79" i="26"/>
  <c r="Q79" i="26"/>
  <c r="R79" i="26"/>
  <c r="S79" i="26"/>
  <c r="T79" i="26"/>
  <c r="U79" i="26"/>
  <c r="V79" i="26"/>
  <c r="W79" i="26"/>
  <c r="H80" i="26"/>
  <c r="I80" i="26"/>
  <c r="J80" i="26"/>
  <c r="K80" i="26"/>
  <c r="L80" i="26"/>
  <c r="M80" i="26"/>
  <c r="N80" i="26"/>
  <c r="O80" i="26"/>
  <c r="P80" i="26"/>
  <c r="Q80" i="26"/>
  <c r="R80" i="26"/>
  <c r="S80" i="26"/>
  <c r="T80" i="26"/>
  <c r="U80" i="26"/>
  <c r="V80" i="26"/>
  <c r="W80" i="26"/>
  <c r="H81" i="26"/>
  <c r="I81" i="26"/>
  <c r="J81" i="26"/>
  <c r="K81" i="26"/>
  <c r="L81" i="26"/>
  <c r="M81" i="26"/>
  <c r="N81" i="26"/>
  <c r="O81" i="26"/>
  <c r="P81" i="26"/>
  <c r="Q81" i="26"/>
  <c r="R81" i="26"/>
  <c r="S81" i="26"/>
  <c r="T81" i="26"/>
  <c r="U81" i="26"/>
  <c r="V81" i="26"/>
  <c r="W81" i="26"/>
  <c r="H82" i="26"/>
  <c r="I82" i="26"/>
  <c r="J82" i="26"/>
  <c r="K82" i="26"/>
  <c r="L82" i="26"/>
  <c r="M82" i="26"/>
  <c r="N82" i="26"/>
  <c r="O82" i="26"/>
  <c r="P82" i="26"/>
  <c r="Q82" i="26"/>
  <c r="R82" i="26"/>
  <c r="S82" i="26"/>
  <c r="T82" i="26"/>
  <c r="U82" i="26"/>
  <c r="V82" i="26"/>
  <c r="W82" i="26"/>
  <c r="H83" i="26"/>
  <c r="I83" i="26"/>
  <c r="J83" i="26"/>
  <c r="K83" i="26"/>
  <c r="L83" i="26"/>
  <c r="M83" i="26"/>
  <c r="N83" i="26"/>
  <c r="O83" i="26"/>
  <c r="P83" i="26"/>
  <c r="Q83" i="26"/>
  <c r="R83" i="26"/>
  <c r="S83" i="26"/>
  <c r="T83" i="26"/>
  <c r="U83" i="26"/>
  <c r="V83" i="26"/>
  <c r="W83" i="26"/>
  <c r="H84" i="26"/>
  <c r="I84" i="26"/>
  <c r="J84" i="26"/>
  <c r="K84" i="26"/>
  <c r="L84" i="26"/>
  <c r="M84" i="26"/>
  <c r="N84" i="26"/>
  <c r="O84" i="26"/>
  <c r="P84" i="26"/>
  <c r="Q84" i="26"/>
  <c r="R84" i="26"/>
  <c r="S84" i="26"/>
  <c r="T84" i="26"/>
  <c r="U84" i="26"/>
  <c r="V84" i="26"/>
  <c r="W84" i="26"/>
  <c r="H85" i="26"/>
  <c r="I85" i="26"/>
  <c r="J85" i="26"/>
  <c r="K85" i="26"/>
  <c r="L85" i="26"/>
  <c r="M85" i="26"/>
  <c r="N85" i="26"/>
  <c r="O85" i="26"/>
  <c r="P85" i="26"/>
  <c r="Q85" i="26"/>
  <c r="R85" i="26"/>
  <c r="S85" i="26"/>
  <c r="T85" i="26"/>
  <c r="U85" i="26"/>
  <c r="V85" i="26"/>
  <c r="W85" i="26"/>
  <c r="H86" i="26"/>
  <c r="I86" i="26"/>
  <c r="J86" i="26"/>
  <c r="K86" i="26"/>
  <c r="L86" i="26"/>
  <c r="M86" i="26"/>
  <c r="N86" i="26"/>
  <c r="O86" i="26"/>
  <c r="P86" i="26"/>
  <c r="Q86" i="26"/>
  <c r="R86" i="26"/>
  <c r="S86" i="26"/>
  <c r="T86" i="26"/>
  <c r="U86" i="26"/>
  <c r="V86" i="26"/>
  <c r="W86" i="26"/>
  <c r="H87" i="26"/>
  <c r="I87" i="26"/>
  <c r="J87" i="26"/>
  <c r="K87" i="26"/>
  <c r="L87" i="26"/>
  <c r="M87" i="26"/>
  <c r="N87" i="26"/>
  <c r="O87" i="26"/>
  <c r="P87" i="26"/>
  <c r="Q87" i="26"/>
  <c r="R87" i="26"/>
  <c r="S87" i="26"/>
  <c r="T87" i="26"/>
  <c r="U87" i="26"/>
  <c r="V87" i="26"/>
  <c r="W87" i="26"/>
  <c r="H88" i="26"/>
  <c r="I88" i="26"/>
  <c r="J88" i="26"/>
  <c r="K88" i="26"/>
  <c r="L88" i="26"/>
  <c r="M88" i="26"/>
  <c r="N88" i="26"/>
  <c r="O88" i="26"/>
  <c r="P88" i="26"/>
  <c r="Q88" i="26"/>
  <c r="R88" i="26"/>
  <c r="S88" i="26"/>
  <c r="T88" i="26"/>
  <c r="U88" i="26"/>
  <c r="V88" i="26"/>
  <c r="W88" i="26"/>
  <c r="H89" i="26"/>
  <c r="I89" i="26"/>
  <c r="J89" i="26"/>
  <c r="K89" i="26"/>
  <c r="L89" i="26"/>
  <c r="M89" i="26"/>
  <c r="N89" i="26"/>
  <c r="O89" i="26"/>
  <c r="P89" i="26"/>
  <c r="Q89" i="26"/>
  <c r="R89" i="26"/>
  <c r="S89" i="26"/>
  <c r="T89" i="26"/>
  <c r="U89" i="26"/>
  <c r="V89" i="26"/>
  <c r="W89" i="26"/>
  <c r="H90" i="26"/>
  <c r="I90" i="26"/>
  <c r="J90" i="26"/>
  <c r="K90" i="26"/>
  <c r="L90" i="26"/>
  <c r="M90" i="26"/>
  <c r="N90" i="26"/>
  <c r="O90" i="26"/>
  <c r="P90" i="26"/>
  <c r="Q90" i="26"/>
  <c r="R90" i="26"/>
  <c r="S90" i="26"/>
  <c r="T90" i="26"/>
  <c r="U90" i="26"/>
  <c r="V90" i="26"/>
  <c r="W90" i="26"/>
  <c r="H91" i="26"/>
  <c r="I91" i="26"/>
  <c r="J91" i="26"/>
  <c r="K91" i="26"/>
  <c r="L91" i="26"/>
  <c r="M91" i="26"/>
  <c r="N91" i="26"/>
  <c r="O91" i="26"/>
  <c r="P91" i="26"/>
  <c r="Q91" i="26"/>
  <c r="R91" i="26"/>
  <c r="S91" i="26"/>
  <c r="T91" i="26"/>
  <c r="U91" i="26"/>
  <c r="V91" i="26"/>
  <c r="W91" i="26"/>
  <c r="H92" i="26"/>
  <c r="I92" i="26"/>
  <c r="J92" i="26"/>
  <c r="K92" i="26"/>
  <c r="L92" i="26"/>
  <c r="M92" i="26"/>
  <c r="N92" i="26"/>
  <c r="O92" i="26"/>
  <c r="P92" i="26"/>
  <c r="Q92" i="26"/>
  <c r="R92" i="26"/>
  <c r="S92" i="26"/>
  <c r="T92" i="26"/>
  <c r="U92" i="26"/>
  <c r="V92" i="26"/>
  <c r="W92" i="26"/>
  <c r="H93" i="26"/>
  <c r="I93" i="26"/>
  <c r="J93" i="26"/>
  <c r="K93" i="26"/>
  <c r="L93" i="26"/>
  <c r="M93" i="26"/>
  <c r="N93" i="26"/>
  <c r="O93" i="26"/>
  <c r="P93" i="26"/>
  <c r="Q93" i="26"/>
  <c r="R93" i="26"/>
  <c r="S93" i="26"/>
  <c r="T93" i="26"/>
  <c r="U93" i="26"/>
  <c r="V93" i="26"/>
  <c r="W93" i="26"/>
  <c r="H94" i="26"/>
  <c r="I94" i="26"/>
  <c r="J94" i="26"/>
  <c r="K94" i="26"/>
  <c r="L94" i="26"/>
  <c r="M94" i="26"/>
  <c r="N94" i="26"/>
  <c r="O94" i="26"/>
  <c r="P94" i="26"/>
  <c r="Q94" i="26"/>
  <c r="R94" i="26"/>
  <c r="S94" i="26"/>
  <c r="T94" i="26"/>
  <c r="U94" i="26"/>
  <c r="V94" i="26"/>
  <c r="W94" i="26"/>
  <c r="H95" i="26"/>
  <c r="I95" i="26"/>
  <c r="J95" i="26"/>
  <c r="K95" i="26"/>
  <c r="L95" i="26"/>
  <c r="M95" i="26"/>
  <c r="N95" i="26"/>
  <c r="O95" i="26"/>
  <c r="P95" i="26"/>
  <c r="Q95" i="26"/>
  <c r="R95" i="26"/>
  <c r="S95" i="26"/>
  <c r="T95" i="26"/>
  <c r="U95" i="26"/>
  <c r="V95" i="26"/>
  <c r="W95" i="26"/>
  <c r="H96" i="26"/>
  <c r="I96" i="26"/>
  <c r="J96" i="26"/>
  <c r="K96" i="26"/>
  <c r="L96" i="26"/>
  <c r="M96" i="26"/>
  <c r="N96" i="26"/>
  <c r="O96" i="26"/>
  <c r="P96" i="26"/>
  <c r="Q96" i="26"/>
  <c r="R96" i="26"/>
  <c r="S96" i="26"/>
  <c r="T96" i="26"/>
  <c r="U96" i="26"/>
  <c r="V96" i="26"/>
  <c r="W96" i="26"/>
  <c r="H97" i="26"/>
  <c r="I97" i="26"/>
  <c r="J97" i="26"/>
  <c r="K97" i="26"/>
  <c r="L97" i="26"/>
  <c r="M97" i="26"/>
  <c r="N97" i="26"/>
  <c r="O97" i="26"/>
  <c r="P97" i="26"/>
  <c r="Q97" i="26"/>
  <c r="R97" i="26"/>
  <c r="S97" i="26"/>
  <c r="T97" i="26"/>
  <c r="U97" i="26"/>
  <c r="V97" i="26"/>
  <c r="W97" i="26"/>
  <c r="H98" i="26"/>
  <c r="I98" i="26"/>
  <c r="J98" i="26"/>
  <c r="K98" i="26"/>
  <c r="L98" i="26"/>
  <c r="M98" i="26"/>
  <c r="N98" i="26"/>
  <c r="O98" i="26"/>
  <c r="P98" i="26"/>
  <c r="Q98" i="26"/>
  <c r="R98" i="26"/>
  <c r="S98" i="26"/>
  <c r="T98" i="26"/>
  <c r="U98" i="26"/>
  <c r="V98" i="26"/>
  <c r="W98" i="26"/>
  <c r="H99" i="26"/>
  <c r="I99" i="26"/>
  <c r="J99" i="26"/>
  <c r="K99" i="26"/>
  <c r="L99" i="26"/>
  <c r="M99" i="26"/>
  <c r="N99" i="26"/>
  <c r="O99" i="26"/>
  <c r="P99" i="26"/>
  <c r="Q99" i="26"/>
  <c r="R99" i="26"/>
  <c r="S99" i="26"/>
  <c r="T99" i="26"/>
  <c r="U99" i="26"/>
  <c r="V99" i="26"/>
  <c r="W99" i="26"/>
  <c r="H100" i="26"/>
  <c r="I100" i="26"/>
  <c r="J100" i="26"/>
  <c r="K100" i="26"/>
  <c r="L100" i="26"/>
  <c r="M100" i="26"/>
  <c r="N100" i="26"/>
  <c r="O100" i="26"/>
  <c r="P100" i="26"/>
  <c r="Q100" i="26"/>
  <c r="R100" i="26"/>
  <c r="S100" i="26"/>
  <c r="T100" i="26"/>
  <c r="U100" i="26"/>
  <c r="V100" i="26"/>
  <c r="W100" i="26"/>
  <c r="H101" i="26"/>
  <c r="I101" i="26"/>
  <c r="J101" i="26"/>
  <c r="K101" i="26"/>
  <c r="L101" i="26"/>
  <c r="M101" i="26"/>
  <c r="N101" i="26"/>
  <c r="O101" i="26"/>
  <c r="P101" i="26"/>
  <c r="Q101" i="26"/>
  <c r="R101" i="26"/>
  <c r="S101" i="26"/>
  <c r="T101" i="26"/>
  <c r="U101" i="26"/>
  <c r="V101" i="26"/>
  <c r="W101" i="26"/>
  <c r="H102" i="26"/>
  <c r="I102" i="26"/>
  <c r="J102" i="26"/>
  <c r="K102" i="26"/>
  <c r="L102" i="26"/>
  <c r="M102" i="26"/>
  <c r="N102" i="26"/>
  <c r="O102" i="26"/>
  <c r="P102" i="26"/>
  <c r="Q102" i="26"/>
  <c r="R102" i="26"/>
  <c r="S102" i="26"/>
  <c r="T102" i="26"/>
  <c r="U102" i="26"/>
  <c r="V102" i="26"/>
  <c r="W102" i="26"/>
  <c r="H16" i="26"/>
  <c r="I16" i="26"/>
  <c r="J16" i="26"/>
  <c r="K16" i="26"/>
  <c r="L16" i="26"/>
  <c r="M16" i="26"/>
  <c r="N16" i="26"/>
  <c r="O16" i="26"/>
  <c r="P16" i="26"/>
  <c r="Q16" i="26"/>
  <c r="R16" i="26"/>
  <c r="S16" i="26"/>
  <c r="T16" i="26"/>
  <c r="U16" i="26"/>
  <c r="V16" i="26"/>
  <c r="W16" i="26"/>
  <c r="B210" i="26"/>
  <c r="B209" i="26"/>
  <c r="B208" i="26"/>
  <c r="B207" i="26"/>
  <c r="B206" i="26"/>
  <c r="F15" i="26"/>
  <c r="E15" i="26"/>
  <c r="D15" i="26"/>
  <c r="C15" i="26"/>
  <c r="B15" i="26"/>
  <c r="S197" i="24"/>
  <c r="S198" i="24"/>
  <c r="S202" i="24"/>
  <c r="S203" i="24"/>
  <c r="Q197" i="24"/>
  <c r="Q198" i="24"/>
  <c r="Q199" i="24"/>
  <c r="Q200" i="24"/>
  <c r="Q202" i="24"/>
  <c r="Q203" i="24"/>
  <c r="Q204" i="24"/>
  <c r="P197" i="24"/>
  <c r="P198" i="24"/>
  <c r="P199" i="24"/>
  <c r="P200" i="24"/>
  <c r="M197" i="24"/>
  <c r="M198" i="24"/>
  <c r="M199" i="24"/>
  <c r="M200" i="24"/>
  <c r="M201" i="24"/>
  <c r="M202" i="24"/>
  <c r="M203" i="24"/>
  <c r="M204" i="24"/>
  <c r="L197" i="24"/>
  <c r="L198" i="24"/>
  <c r="L199" i="24"/>
  <c r="L200" i="24"/>
  <c r="L201" i="24"/>
  <c r="L202" i="24"/>
  <c r="L203" i="24"/>
  <c r="L204" i="24"/>
  <c r="K198" i="24"/>
  <c r="K199" i="24"/>
  <c r="K200" i="24"/>
  <c r="K201" i="24"/>
  <c r="K202" i="24"/>
  <c r="K203" i="24"/>
  <c r="K204" i="24"/>
  <c r="J197" i="24"/>
  <c r="J198" i="24"/>
  <c r="J199" i="24"/>
  <c r="J200" i="24"/>
  <c r="J201" i="24"/>
  <c r="J202" i="24"/>
  <c r="J203" i="24"/>
  <c r="J204" i="24"/>
  <c r="I197" i="24"/>
  <c r="I198" i="24"/>
  <c r="I199" i="24"/>
  <c r="I200" i="24"/>
  <c r="I201" i="24"/>
  <c r="I202" i="24"/>
  <c r="I203" i="24"/>
  <c r="I204" i="24"/>
  <c r="H197" i="24"/>
  <c r="H198" i="24"/>
  <c r="H199" i="24"/>
  <c r="H200" i="24"/>
  <c r="H201" i="24"/>
  <c r="H202" i="24"/>
  <c r="H203" i="24"/>
  <c r="H204" i="24"/>
  <c r="G199" i="24"/>
  <c r="G200" i="24"/>
  <c r="G201" i="24"/>
  <c r="G202" i="24"/>
  <c r="G203" i="24"/>
  <c r="G204" i="24"/>
  <c r="E200" i="24"/>
  <c r="E201" i="24"/>
  <c r="E202" i="24"/>
  <c r="E203" i="24"/>
  <c r="C197" i="24"/>
  <c r="C198" i="24"/>
  <c r="C199" i="24"/>
  <c r="C200" i="24"/>
  <c r="C201" i="24"/>
  <c r="C202" i="24"/>
  <c r="C203" i="24"/>
  <c r="C204" i="24"/>
  <c r="B197" i="24"/>
  <c r="B198" i="24"/>
  <c r="B199" i="24"/>
  <c r="B200" i="24"/>
  <c r="B201" i="24"/>
  <c r="B202" i="24"/>
  <c r="B203" i="24"/>
  <c r="B204" i="24"/>
  <c r="B221" i="26" l="1"/>
  <c r="D217" i="26"/>
  <c r="C216" i="26"/>
  <c r="C215" i="26"/>
  <c r="B223" i="26"/>
  <c r="D216" i="26"/>
  <c r="D215" i="26"/>
  <c r="B225" i="26"/>
  <c r="B224" i="26"/>
  <c r="B220" i="26"/>
  <c r="C217" i="26"/>
  <c r="S194" i="24"/>
  <c r="S195" i="24"/>
  <c r="S196" i="24"/>
  <c r="Q194" i="24"/>
  <c r="Q195" i="24"/>
  <c r="Q196" i="24"/>
  <c r="P195" i="24"/>
  <c r="P196" i="24"/>
  <c r="M195" i="24"/>
  <c r="M196" i="24"/>
  <c r="L195" i="24"/>
  <c r="L196" i="24"/>
  <c r="K195" i="24"/>
  <c r="K196" i="24"/>
  <c r="K197" i="24"/>
  <c r="J195" i="24"/>
  <c r="J196" i="24"/>
  <c r="I195" i="24"/>
  <c r="I196" i="24"/>
  <c r="H195" i="24"/>
  <c r="H196" i="24"/>
  <c r="C196" i="24"/>
  <c r="C195" i="24"/>
  <c r="E217" i="26" l="1"/>
  <c r="E216" i="26"/>
  <c r="E215" i="26"/>
  <c r="B226" i="26"/>
  <c r="K36" i="24"/>
  <c r="G117" i="24"/>
  <c r="G118" i="24"/>
  <c r="G119" i="24"/>
  <c r="G120" i="24"/>
  <c r="G121" i="24"/>
  <c r="G122" i="24"/>
  <c r="G123" i="24"/>
  <c r="G124" i="24"/>
  <c r="G125" i="24"/>
  <c r="G126" i="24"/>
  <c r="G127" i="24"/>
  <c r="G128" i="24"/>
  <c r="G129" i="24"/>
  <c r="G130" i="24"/>
  <c r="G131" i="24"/>
  <c r="G132" i="24"/>
  <c r="G133" i="24"/>
  <c r="G134" i="24"/>
  <c r="G135" i="24"/>
  <c r="G136" i="24"/>
  <c r="G137" i="24"/>
  <c r="G138" i="24"/>
  <c r="G139" i="24"/>
  <c r="G140" i="24"/>
  <c r="G141" i="24"/>
  <c r="G142" i="24"/>
  <c r="G143" i="24"/>
  <c r="G144" i="24"/>
  <c r="G145" i="24"/>
  <c r="G146" i="24"/>
  <c r="G147" i="24"/>
  <c r="G148" i="24"/>
  <c r="G149" i="24"/>
  <c r="G150" i="24"/>
  <c r="G151" i="24"/>
  <c r="G152" i="24"/>
  <c r="G153" i="24"/>
  <c r="G154" i="24"/>
  <c r="G155" i="24"/>
  <c r="G156" i="24"/>
  <c r="G157" i="24"/>
  <c r="G158" i="24"/>
  <c r="G159" i="24"/>
  <c r="G160" i="24"/>
  <c r="G161" i="24"/>
  <c r="G162" i="24"/>
  <c r="G163" i="24"/>
  <c r="G164" i="24"/>
  <c r="G165" i="24"/>
  <c r="G166" i="24"/>
  <c r="G167" i="24"/>
  <c r="G168" i="24"/>
  <c r="G169" i="24"/>
  <c r="G170" i="24"/>
  <c r="G171" i="24"/>
  <c r="G172" i="24"/>
  <c r="G173" i="24"/>
  <c r="G174" i="24"/>
  <c r="G175" i="24"/>
  <c r="G176" i="24"/>
  <c r="G177" i="24"/>
  <c r="G178" i="24"/>
  <c r="G179" i="24"/>
  <c r="G180" i="24"/>
  <c r="G181" i="24"/>
  <c r="G182" i="24"/>
  <c r="G183" i="24"/>
  <c r="G184" i="24"/>
  <c r="G185" i="24"/>
  <c r="G186" i="24"/>
  <c r="G187" i="24"/>
  <c r="G188" i="24"/>
  <c r="G189" i="24"/>
  <c r="G190" i="24"/>
  <c r="G191" i="24"/>
  <c r="G192" i="24"/>
  <c r="G193" i="24"/>
  <c r="G194" i="24"/>
  <c r="G195" i="24"/>
  <c r="G196" i="24"/>
  <c r="G197" i="24"/>
  <c r="G198" i="24"/>
  <c r="F117" i="24"/>
  <c r="F118" i="24"/>
  <c r="F119" i="24"/>
  <c r="F120" i="24"/>
  <c r="F121" i="24"/>
  <c r="F122" i="24"/>
  <c r="F123" i="24"/>
  <c r="F124" i="24"/>
  <c r="F125" i="24"/>
  <c r="F126" i="24"/>
  <c r="F127" i="24"/>
  <c r="F128" i="24"/>
  <c r="F129" i="24"/>
  <c r="F130" i="24"/>
  <c r="F131" i="24"/>
  <c r="F132" i="24"/>
  <c r="F133" i="24"/>
  <c r="F134" i="24"/>
  <c r="F135" i="24"/>
  <c r="F136" i="24"/>
  <c r="F137" i="24"/>
  <c r="F138" i="24"/>
  <c r="F139" i="24"/>
  <c r="F140" i="24"/>
  <c r="F141" i="24"/>
  <c r="F142" i="24"/>
  <c r="F143" i="24"/>
  <c r="F144" i="24"/>
  <c r="F145" i="24"/>
  <c r="F146" i="24"/>
  <c r="F147" i="24"/>
  <c r="F148" i="24"/>
  <c r="F149" i="24"/>
  <c r="F150" i="24"/>
  <c r="F151" i="24"/>
  <c r="F152" i="24"/>
  <c r="F153" i="24"/>
  <c r="F154" i="24"/>
  <c r="F155" i="24"/>
  <c r="F156" i="24"/>
  <c r="F157" i="24"/>
  <c r="F158" i="24"/>
  <c r="F159" i="24"/>
  <c r="F160" i="24"/>
  <c r="F161" i="24"/>
  <c r="F162" i="24"/>
  <c r="F163" i="24"/>
  <c r="F164" i="24"/>
  <c r="F165" i="24"/>
  <c r="F166" i="24"/>
  <c r="F167" i="24"/>
  <c r="F168" i="24"/>
  <c r="F169" i="24"/>
  <c r="F170" i="24"/>
  <c r="F171" i="24"/>
  <c r="F172" i="24"/>
  <c r="F173" i="24"/>
  <c r="F174" i="24"/>
  <c r="F175" i="24"/>
  <c r="F176" i="24"/>
  <c r="F177" i="24"/>
  <c r="F178" i="24"/>
  <c r="F179" i="24"/>
  <c r="F180" i="24"/>
  <c r="F181" i="24"/>
  <c r="F182" i="24"/>
  <c r="F183" i="24"/>
  <c r="F184" i="24"/>
  <c r="F185" i="24"/>
  <c r="F186" i="24"/>
  <c r="F187" i="24"/>
  <c r="F188" i="24"/>
  <c r="F189" i="24"/>
  <c r="F190" i="24"/>
  <c r="F191" i="24"/>
  <c r="F192" i="24"/>
  <c r="F193" i="24"/>
  <c r="F194" i="24"/>
  <c r="C118" i="24"/>
  <c r="C119" i="24"/>
  <c r="C120" i="24"/>
  <c r="C121"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B123" i="24"/>
  <c r="B124" i="24"/>
  <c r="B125" i="24"/>
  <c r="B126" i="24"/>
  <c r="B127" i="24"/>
  <c r="B128" i="24"/>
  <c r="B129" i="24"/>
  <c r="B130" i="24"/>
  <c r="B131" i="24"/>
  <c r="B132" i="24"/>
  <c r="B133" i="24"/>
  <c r="B134" i="24"/>
  <c r="B135" i="24"/>
  <c r="B136" i="24"/>
  <c r="B137" i="24"/>
  <c r="B138" i="24"/>
  <c r="B139" i="24"/>
  <c r="B140" i="24"/>
  <c r="B141" i="24"/>
  <c r="B142" i="24"/>
  <c r="B143" i="24"/>
  <c r="B144" i="24"/>
  <c r="B145" i="24"/>
  <c r="B146" i="24"/>
  <c r="B147" i="24"/>
  <c r="B148" i="24"/>
  <c r="B149" i="24"/>
  <c r="B150" i="24"/>
  <c r="B151" i="24"/>
  <c r="B152" i="24"/>
  <c r="B153" i="24"/>
  <c r="B154" i="24"/>
  <c r="B155" i="24"/>
  <c r="B156" i="24"/>
  <c r="B157" i="24"/>
  <c r="B158" i="24"/>
  <c r="B159" i="24"/>
  <c r="B160" i="24"/>
  <c r="B161" i="24"/>
  <c r="B162" i="24"/>
  <c r="B163" i="24"/>
  <c r="B164" i="24"/>
  <c r="B165" i="24"/>
  <c r="B166" i="24"/>
  <c r="B167" i="24"/>
  <c r="B168" i="24"/>
  <c r="B169" i="24"/>
  <c r="B170" i="24"/>
  <c r="B171" i="24"/>
  <c r="B172" i="24"/>
  <c r="B173" i="24"/>
  <c r="B174" i="24"/>
  <c r="B175" i="24"/>
  <c r="B176" i="24"/>
  <c r="B177" i="24"/>
  <c r="B178" i="24"/>
  <c r="B179" i="24"/>
  <c r="B180" i="24"/>
  <c r="B181" i="24"/>
  <c r="B182" i="24"/>
  <c r="B183" i="24"/>
  <c r="B184" i="24"/>
  <c r="B185" i="24"/>
  <c r="B186" i="24"/>
  <c r="B187" i="24"/>
  <c r="B188" i="24"/>
  <c r="B189" i="24"/>
  <c r="B190" i="24"/>
  <c r="B191" i="24"/>
  <c r="B192" i="24"/>
  <c r="B193" i="24"/>
  <c r="B194" i="24"/>
  <c r="B195" i="24"/>
  <c r="B196" i="24"/>
  <c r="F217" i="26" l="1"/>
  <c r="S188" i="24"/>
  <c r="S189" i="24"/>
  <c r="S191" i="24"/>
  <c r="S192" i="24"/>
  <c r="S193" i="24"/>
  <c r="Q188" i="24"/>
  <c r="Q189" i="24"/>
  <c r="Q191" i="24"/>
  <c r="Q192" i="24"/>
  <c r="Q193" i="24"/>
  <c r="P187" i="24"/>
  <c r="P188" i="24"/>
  <c r="P189" i="24"/>
  <c r="P191" i="24"/>
  <c r="P192" i="24"/>
  <c r="P193" i="24"/>
  <c r="P194" i="24"/>
  <c r="M186" i="24"/>
  <c r="M187" i="24"/>
  <c r="M188" i="24"/>
  <c r="M189" i="24"/>
  <c r="M190" i="24"/>
  <c r="M191" i="24"/>
  <c r="M192" i="24"/>
  <c r="M193" i="24"/>
  <c r="M194" i="24"/>
  <c r="L186" i="24"/>
  <c r="L187" i="24"/>
  <c r="L188" i="24"/>
  <c r="L189" i="24"/>
  <c r="L190" i="24"/>
  <c r="L191" i="24"/>
  <c r="L192" i="24"/>
  <c r="L193" i="24"/>
  <c r="L194" i="24"/>
  <c r="K194" i="24"/>
  <c r="K190" i="24"/>
  <c r="K191" i="24"/>
  <c r="K192" i="24"/>
  <c r="K193" i="24"/>
  <c r="J190" i="24"/>
  <c r="J191" i="24"/>
  <c r="J192" i="24"/>
  <c r="J193" i="24"/>
  <c r="J194" i="24"/>
  <c r="I190" i="24"/>
  <c r="I191" i="24"/>
  <c r="I192" i="24"/>
  <c r="I193" i="24"/>
  <c r="I194" i="24"/>
  <c r="H189" i="24"/>
  <c r="H190" i="24"/>
  <c r="H191" i="24"/>
  <c r="H192" i="24"/>
  <c r="H193" i="24"/>
  <c r="H194" i="24"/>
  <c r="I187" i="24"/>
  <c r="I188" i="24"/>
  <c r="I189" i="24"/>
  <c r="H186" i="24"/>
  <c r="H187" i="24"/>
  <c r="H188" i="24"/>
  <c r="K17" i="24"/>
  <c r="K18" i="24"/>
  <c r="K19" i="24"/>
  <c r="K20" i="24"/>
  <c r="K21" i="24"/>
  <c r="K22" i="24"/>
  <c r="K23" i="24"/>
  <c r="K24" i="24"/>
  <c r="K25" i="24"/>
  <c r="K26" i="24"/>
  <c r="K27" i="24"/>
  <c r="K28" i="24"/>
  <c r="K29" i="24"/>
  <c r="K30" i="24"/>
  <c r="K31" i="24"/>
  <c r="K32" i="24"/>
  <c r="K33" i="24"/>
  <c r="K34" i="24"/>
  <c r="K35" i="24"/>
  <c r="K37" i="24"/>
  <c r="K38" i="24"/>
  <c r="K39" i="24"/>
  <c r="K40" i="24"/>
  <c r="K41" i="24"/>
  <c r="K42" i="24"/>
  <c r="K43" i="24"/>
  <c r="K44" i="24"/>
  <c r="K45" i="24"/>
  <c r="K46" i="24"/>
  <c r="K47" i="24"/>
  <c r="K48" i="24"/>
  <c r="K49" i="24"/>
  <c r="K50" i="24"/>
  <c r="K51" i="24"/>
  <c r="K52" i="24"/>
  <c r="K53" i="24"/>
  <c r="K54" i="24"/>
  <c r="K55" i="24"/>
  <c r="K56" i="24"/>
  <c r="K57" i="24"/>
  <c r="K58" i="24"/>
  <c r="K59" i="24"/>
  <c r="K60" i="24"/>
  <c r="K61" i="24"/>
  <c r="K62" i="24"/>
  <c r="K63" i="24"/>
  <c r="K64" i="24"/>
  <c r="K65" i="24"/>
  <c r="K66" i="24"/>
  <c r="K67" i="24"/>
  <c r="K68" i="24"/>
  <c r="K69" i="24"/>
  <c r="K70" i="24"/>
  <c r="K71" i="24"/>
  <c r="K72" i="24"/>
  <c r="K73" i="24"/>
  <c r="K74" i="24"/>
  <c r="K75" i="24"/>
  <c r="K76" i="24"/>
  <c r="K77" i="24"/>
  <c r="K78" i="24"/>
  <c r="K79" i="24"/>
  <c r="K80" i="24"/>
  <c r="K81" i="24"/>
  <c r="K82" i="24"/>
  <c r="K83" i="24"/>
  <c r="K84" i="24"/>
  <c r="K85" i="24"/>
  <c r="K86" i="24"/>
  <c r="K87" i="24"/>
  <c r="K88" i="24"/>
  <c r="K89" i="24"/>
  <c r="K90" i="24"/>
  <c r="K91" i="24"/>
  <c r="K92" i="24"/>
  <c r="K93" i="24"/>
  <c r="K94" i="24"/>
  <c r="K95" i="24"/>
  <c r="K96" i="24"/>
  <c r="K97" i="24"/>
  <c r="K98" i="24"/>
  <c r="K99" i="24"/>
  <c r="K100" i="24"/>
  <c r="K101" i="24"/>
  <c r="K102" i="24"/>
  <c r="K103" i="24"/>
  <c r="K104" i="24"/>
  <c r="K105" i="24"/>
  <c r="K106" i="24"/>
  <c r="K107" i="24"/>
  <c r="K108" i="24"/>
  <c r="K109" i="24"/>
  <c r="K110" i="24"/>
  <c r="K111" i="24"/>
  <c r="K112" i="24"/>
  <c r="K113" i="24"/>
  <c r="K114" i="24"/>
  <c r="K115" i="24"/>
  <c r="K116" i="24"/>
  <c r="K117" i="24"/>
  <c r="K118" i="24"/>
  <c r="K119" i="24"/>
  <c r="K120" i="24"/>
  <c r="K121" i="24"/>
  <c r="K122" i="24"/>
  <c r="K123" i="24"/>
  <c r="K124" i="24"/>
  <c r="K125" i="24"/>
  <c r="K126" i="24"/>
  <c r="K127" i="24"/>
  <c r="K128" i="24"/>
  <c r="K129" i="24"/>
  <c r="K130" i="24"/>
  <c r="K131" i="24"/>
  <c r="K132" i="24"/>
  <c r="K133" i="24"/>
  <c r="K134" i="24"/>
  <c r="K135" i="24"/>
  <c r="K136" i="24"/>
  <c r="K137" i="24"/>
  <c r="K138" i="24"/>
  <c r="K139" i="24"/>
  <c r="K140" i="24"/>
  <c r="K141" i="24"/>
  <c r="K142" i="24"/>
  <c r="K143" i="24"/>
  <c r="K144" i="24"/>
  <c r="K145" i="24"/>
  <c r="K146" i="24"/>
  <c r="K147" i="24"/>
  <c r="K148" i="24"/>
  <c r="K149" i="24"/>
  <c r="K150" i="24"/>
  <c r="K151" i="24"/>
  <c r="K152" i="24"/>
  <c r="K153" i="24"/>
  <c r="K154" i="24"/>
  <c r="K155" i="24"/>
  <c r="K156" i="24"/>
  <c r="K157" i="24"/>
  <c r="K158" i="24"/>
  <c r="K159" i="24"/>
  <c r="K160" i="24"/>
  <c r="K161" i="24"/>
  <c r="K162" i="24"/>
  <c r="K163" i="24"/>
  <c r="K164" i="24"/>
  <c r="K165" i="24"/>
  <c r="K166" i="24"/>
  <c r="K167" i="24"/>
  <c r="K168" i="24"/>
  <c r="K169" i="24"/>
  <c r="K170" i="24"/>
  <c r="K171" i="24"/>
  <c r="K172" i="24"/>
  <c r="K173" i="24"/>
  <c r="K174" i="24"/>
  <c r="K175" i="24"/>
  <c r="K176" i="24"/>
  <c r="K177" i="24"/>
  <c r="K178" i="24"/>
  <c r="K179" i="24"/>
  <c r="K180" i="24"/>
  <c r="K181" i="24"/>
  <c r="K182" i="24"/>
  <c r="K183" i="24"/>
  <c r="K184" i="24"/>
  <c r="K185" i="24"/>
  <c r="K186" i="24"/>
  <c r="K187" i="24"/>
  <c r="K188" i="24"/>
  <c r="K189" i="24"/>
  <c r="K16" i="24"/>
  <c r="J17" i="24"/>
  <c r="J18" i="24"/>
  <c r="J19" i="24"/>
  <c r="J20" i="24"/>
  <c r="J21" i="24"/>
  <c r="J22" i="24"/>
  <c r="J23" i="24"/>
  <c r="J24" i="24"/>
  <c r="J25" i="24"/>
  <c r="J26" i="24"/>
  <c r="J27" i="24"/>
  <c r="J28" i="24"/>
  <c r="J29" i="24"/>
  <c r="J30" i="24"/>
  <c r="J31" i="24"/>
  <c r="J32" i="24"/>
  <c r="J33" i="24"/>
  <c r="J34" i="24"/>
  <c r="J35" i="24"/>
  <c r="J36" i="24"/>
  <c r="J37" i="24"/>
  <c r="J38" i="24"/>
  <c r="J39" i="24"/>
  <c r="J40" i="24"/>
  <c r="J41" i="24"/>
  <c r="J42" i="24"/>
  <c r="J43" i="24"/>
  <c r="J44" i="24"/>
  <c r="J45" i="24"/>
  <c r="J46" i="24"/>
  <c r="J47" i="24"/>
  <c r="J48" i="24"/>
  <c r="J49" i="24"/>
  <c r="J50" i="24"/>
  <c r="J51" i="24"/>
  <c r="J52" i="24"/>
  <c r="J53" i="24"/>
  <c r="J54" i="24"/>
  <c r="J55" i="24"/>
  <c r="J56" i="24"/>
  <c r="J57" i="24"/>
  <c r="J58" i="24"/>
  <c r="J59" i="24"/>
  <c r="J60" i="24"/>
  <c r="J61" i="24"/>
  <c r="J62" i="24"/>
  <c r="J63" i="24"/>
  <c r="J64" i="24"/>
  <c r="J65" i="24"/>
  <c r="J66" i="24"/>
  <c r="J67" i="24"/>
  <c r="J68" i="24"/>
  <c r="J69" i="24"/>
  <c r="J70" i="24"/>
  <c r="J71" i="24"/>
  <c r="J72" i="24"/>
  <c r="J73" i="24"/>
  <c r="J74" i="24"/>
  <c r="J75" i="24"/>
  <c r="J76" i="24"/>
  <c r="J77" i="24"/>
  <c r="J78" i="24"/>
  <c r="J79" i="24"/>
  <c r="J80" i="24"/>
  <c r="J81" i="24"/>
  <c r="J82" i="24"/>
  <c r="J83" i="24"/>
  <c r="J84" i="24"/>
  <c r="J85" i="24"/>
  <c r="J86" i="24"/>
  <c r="J87" i="24"/>
  <c r="J88" i="24"/>
  <c r="J89" i="24"/>
  <c r="J90" i="24"/>
  <c r="J91" i="24"/>
  <c r="J92" i="24"/>
  <c r="J93" i="24"/>
  <c r="J94" i="24"/>
  <c r="J95" i="24"/>
  <c r="J96" i="24"/>
  <c r="J97" i="24"/>
  <c r="J98" i="24"/>
  <c r="J99" i="24"/>
  <c r="J100" i="24"/>
  <c r="J101" i="24"/>
  <c r="J102" i="24"/>
  <c r="J103" i="24"/>
  <c r="J104" i="24"/>
  <c r="J105" i="24"/>
  <c r="J106" i="24"/>
  <c r="J107" i="24"/>
  <c r="J108" i="24"/>
  <c r="J109" i="24"/>
  <c r="J110" i="24"/>
  <c r="J111" i="24"/>
  <c r="J112" i="24"/>
  <c r="J113" i="24"/>
  <c r="J114" i="24"/>
  <c r="J115" i="24"/>
  <c r="J116" i="24"/>
  <c r="J117" i="24"/>
  <c r="J118" i="24"/>
  <c r="J119" i="24"/>
  <c r="J120" i="24"/>
  <c r="J121" i="24"/>
  <c r="J122" i="24"/>
  <c r="J123" i="24"/>
  <c r="J124" i="24"/>
  <c r="J125" i="24"/>
  <c r="J126" i="24"/>
  <c r="J127" i="24"/>
  <c r="J128" i="24"/>
  <c r="J129" i="24"/>
  <c r="J130" i="24"/>
  <c r="J131" i="24"/>
  <c r="J132" i="24"/>
  <c r="J133" i="24"/>
  <c r="J134" i="24"/>
  <c r="J135" i="24"/>
  <c r="J136" i="24"/>
  <c r="J137" i="24"/>
  <c r="J138" i="24"/>
  <c r="J139" i="24"/>
  <c r="J140" i="24"/>
  <c r="J141" i="24"/>
  <c r="J142" i="24"/>
  <c r="J143" i="24"/>
  <c r="J144" i="24"/>
  <c r="J145" i="24"/>
  <c r="J146" i="24"/>
  <c r="J147" i="24"/>
  <c r="J148" i="24"/>
  <c r="J149" i="24"/>
  <c r="J150" i="24"/>
  <c r="J151" i="24"/>
  <c r="J152" i="24"/>
  <c r="J153" i="24"/>
  <c r="J154" i="24"/>
  <c r="J155" i="24"/>
  <c r="J156" i="24"/>
  <c r="J157" i="24"/>
  <c r="J158" i="24"/>
  <c r="J159" i="24"/>
  <c r="J160" i="24"/>
  <c r="J161" i="24"/>
  <c r="J162" i="24"/>
  <c r="J163" i="24"/>
  <c r="J164" i="24"/>
  <c r="J165" i="24"/>
  <c r="J166" i="24"/>
  <c r="J167" i="24"/>
  <c r="J168" i="24"/>
  <c r="J169" i="24"/>
  <c r="J170" i="24"/>
  <c r="J171" i="24"/>
  <c r="J172" i="24"/>
  <c r="J173" i="24"/>
  <c r="J174" i="24"/>
  <c r="J175" i="24"/>
  <c r="J176" i="24"/>
  <c r="J177" i="24"/>
  <c r="J178" i="24"/>
  <c r="J179" i="24"/>
  <c r="J180" i="24"/>
  <c r="J181" i="24"/>
  <c r="J182" i="24"/>
  <c r="J183" i="24"/>
  <c r="J184" i="24"/>
  <c r="J185" i="24"/>
  <c r="J186" i="24"/>
  <c r="J187" i="24"/>
  <c r="J188" i="24"/>
  <c r="J189" i="24"/>
  <c r="J16" i="24"/>
  <c r="I17" i="24"/>
  <c r="I18" i="24"/>
  <c r="I19" i="24"/>
  <c r="I20" i="24"/>
  <c r="I21" i="24"/>
  <c r="I22" i="24"/>
  <c r="I23" i="24"/>
  <c r="I24" i="24"/>
  <c r="I25" i="24"/>
  <c r="I26" i="24"/>
  <c r="I27" i="24"/>
  <c r="I28" i="24"/>
  <c r="I29" i="24"/>
  <c r="I30" i="24"/>
  <c r="I31" i="24"/>
  <c r="I32" i="24"/>
  <c r="I33" i="24"/>
  <c r="I34" i="24"/>
  <c r="I35" i="24"/>
  <c r="I36" i="24"/>
  <c r="I37" i="24"/>
  <c r="I38" i="24"/>
  <c r="I39" i="24"/>
  <c r="I40" i="24"/>
  <c r="I41" i="24"/>
  <c r="I42" i="24"/>
  <c r="I43" i="24"/>
  <c r="I44" i="24"/>
  <c r="I45" i="24"/>
  <c r="I46" i="24"/>
  <c r="I47" i="24"/>
  <c r="I48" i="24"/>
  <c r="I49" i="24"/>
  <c r="I50" i="24"/>
  <c r="I51" i="24"/>
  <c r="I52" i="24"/>
  <c r="I53" i="24"/>
  <c r="I54" i="24"/>
  <c r="I55" i="24"/>
  <c r="I56" i="24"/>
  <c r="I57" i="24"/>
  <c r="I58" i="24"/>
  <c r="I59" i="24"/>
  <c r="I60" i="24"/>
  <c r="I61" i="24"/>
  <c r="I62" i="24"/>
  <c r="I63" i="24"/>
  <c r="I64" i="24"/>
  <c r="I65" i="24"/>
  <c r="I66" i="24"/>
  <c r="I67" i="24"/>
  <c r="I68" i="24"/>
  <c r="I69" i="24"/>
  <c r="I70" i="24"/>
  <c r="I71" i="24"/>
  <c r="I72" i="24"/>
  <c r="I73" i="24"/>
  <c r="I74" i="24"/>
  <c r="I75" i="24"/>
  <c r="I76" i="24"/>
  <c r="I77" i="24"/>
  <c r="I78" i="24"/>
  <c r="I79" i="24"/>
  <c r="I80" i="24"/>
  <c r="I81" i="24"/>
  <c r="I82" i="24"/>
  <c r="I83" i="24"/>
  <c r="I84" i="24"/>
  <c r="I85" i="24"/>
  <c r="I86" i="24"/>
  <c r="I87" i="24"/>
  <c r="I88" i="24"/>
  <c r="I89" i="24"/>
  <c r="I90" i="24"/>
  <c r="I91" i="24"/>
  <c r="I92" i="24"/>
  <c r="I93" i="24"/>
  <c r="I94" i="24"/>
  <c r="I95" i="24"/>
  <c r="I96" i="24"/>
  <c r="I97" i="24"/>
  <c r="I98" i="24"/>
  <c r="I99" i="24"/>
  <c r="I100" i="24"/>
  <c r="I101" i="24"/>
  <c r="I102" i="24"/>
  <c r="I103" i="24"/>
  <c r="I104" i="24"/>
  <c r="I105" i="24"/>
  <c r="I106" i="24"/>
  <c r="I107" i="24"/>
  <c r="I108" i="24"/>
  <c r="I109" i="24"/>
  <c r="I110" i="24"/>
  <c r="I111" i="24"/>
  <c r="I112" i="24"/>
  <c r="I113" i="24"/>
  <c r="I114" i="24"/>
  <c r="I115" i="24"/>
  <c r="I116" i="24"/>
  <c r="I117" i="24"/>
  <c r="I118" i="24"/>
  <c r="I119" i="24"/>
  <c r="I120" i="24"/>
  <c r="I121" i="24"/>
  <c r="I122" i="24"/>
  <c r="I123" i="24"/>
  <c r="I124" i="24"/>
  <c r="I125" i="24"/>
  <c r="I126" i="24"/>
  <c r="I127" i="24"/>
  <c r="I128" i="24"/>
  <c r="I129" i="24"/>
  <c r="I130" i="24"/>
  <c r="I131" i="24"/>
  <c r="I132" i="24"/>
  <c r="I133" i="24"/>
  <c r="I134" i="24"/>
  <c r="I135" i="24"/>
  <c r="I136" i="24"/>
  <c r="I137" i="24"/>
  <c r="I138" i="24"/>
  <c r="I139" i="24"/>
  <c r="I140" i="24"/>
  <c r="I141" i="24"/>
  <c r="I142" i="24"/>
  <c r="I143" i="24"/>
  <c r="I144" i="24"/>
  <c r="I145" i="24"/>
  <c r="I146" i="24"/>
  <c r="I147" i="24"/>
  <c r="I148" i="24"/>
  <c r="I149" i="24"/>
  <c r="I150" i="24"/>
  <c r="I151" i="24"/>
  <c r="I152" i="24"/>
  <c r="I153" i="24"/>
  <c r="I154" i="24"/>
  <c r="I155" i="24"/>
  <c r="I156" i="24"/>
  <c r="I157" i="24"/>
  <c r="I158" i="24"/>
  <c r="I159" i="24"/>
  <c r="I160" i="24"/>
  <c r="I161" i="24"/>
  <c r="I162" i="24"/>
  <c r="I163" i="24"/>
  <c r="I164" i="24"/>
  <c r="I165" i="24"/>
  <c r="I166" i="24"/>
  <c r="I167" i="24"/>
  <c r="I168" i="24"/>
  <c r="I169" i="24"/>
  <c r="I170" i="24"/>
  <c r="I171" i="24"/>
  <c r="I172" i="24"/>
  <c r="I173" i="24"/>
  <c r="I174" i="24"/>
  <c r="I175" i="24"/>
  <c r="I176" i="24"/>
  <c r="I177" i="24"/>
  <c r="I178" i="24"/>
  <c r="I179" i="24"/>
  <c r="I180" i="24"/>
  <c r="I181" i="24"/>
  <c r="I182" i="24"/>
  <c r="I183" i="24"/>
  <c r="I184" i="24"/>
  <c r="I185" i="24"/>
  <c r="I186" i="24"/>
  <c r="I16" i="24"/>
  <c r="Q112" i="24"/>
  <c r="Q17" i="24"/>
  <c r="Q18" i="24"/>
  <c r="Q19" i="24"/>
  <c r="Q20" i="24"/>
  <c r="Q21" i="24"/>
  <c r="Q22" i="24"/>
  <c r="Q23" i="24"/>
  <c r="Q24" i="24"/>
  <c r="Q25" i="24"/>
  <c r="Q26" i="24"/>
  <c r="Q27" i="24"/>
  <c r="Q28" i="24"/>
  <c r="Q29" i="24"/>
  <c r="Q30" i="24"/>
  <c r="Q31" i="24"/>
  <c r="Q32" i="24"/>
  <c r="Q33" i="24"/>
  <c r="Q34" i="24"/>
  <c r="Q35" i="24"/>
  <c r="Q36" i="24"/>
  <c r="Q37" i="24"/>
  <c r="Q38" i="24"/>
  <c r="Q39" i="24"/>
  <c r="Q40" i="24"/>
  <c r="Q41" i="24"/>
  <c r="Q42" i="24"/>
  <c r="Q43" i="24"/>
  <c r="Q44" i="24"/>
  <c r="Q45" i="24"/>
  <c r="Q46" i="24"/>
  <c r="Q47" i="24"/>
  <c r="Q48" i="24"/>
  <c r="Q49" i="24"/>
  <c r="Q50" i="24"/>
  <c r="Q51" i="24"/>
  <c r="Q52" i="24"/>
  <c r="Q53" i="24"/>
  <c r="Q54" i="24"/>
  <c r="Q55" i="24"/>
  <c r="Q56" i="24"/>
  <c r="Q57" i="24"/>
  <c r="Q58" i="24"/>
  <c r="Q59" i="24"/>
  <c r="Q60" i="24"/>
  <c r="Q61" i="24"/>
  <c r="Q62" i="24"/>
  <c r="Q63" i="24"/>
  <c r="Q64" i="24"/>
  <c r="Q65" i="24"/>
  <c r="Q66" i="24"/>
  <c r="Q67" i="24"/>
  <c r="Q68" i="24"/>
  <c r="Q69" i="24"/>
  <c r="Q70" i="24"/>
  <c r="Q71" i="24"/>
  <c r="Q72" i="24"/>
  <c r="Q73" i="24"/>
  <c r="Q74" i="24"/>
  <c r="Q75" i="24"/>
  <c r="Q76" i="24"/>
  <c r="Q77" i="24"/>
  <c r="Q78" i="24"/>
  <c r="Q79" i="24"/>
  <c r="Q80" i="24"/>
  <c r="Q81" i="24"/>
  <c r="Q82" i="24"/>
  <c r="Q83" i="24"/>
  <c r="Q84" i="24"/>
  <c r="Q85" i="24"/>
  <c r="Q86" i="24"/>
  <c r="Q87" i="24"/>
  <c r="Q88" i="24"/>
  <c r="Q89" i="24"/>
  <c r="Q90" i="24"/>
  <c r="Q91" i="24"/>
  <c r="Q92" i="24"/>
  <c r="Q93" i="24"/>
  <c r="Q94" i="24"/>
  <c r="Q95" i="24"/>
  <c r="Q96" i="24"/>
  <c r="Q97" i="24"/>
  <c r="Q98" i="24"/>
  <c r="Q99" i="24"/>
  <c r="Q100" i="24"/>
  <c r="Q101" i="24"/>
  <c r="Q102" i="24"/>
  <c r="Q103" i="24"/>
  <c r="Q104" i="24"/>
  <c r="Q105" i="24"/>
  <c r="Q106" i="24"/>
  <c r="Q107" i="24"/>
  <c r="Q108" i="24"/>
  <c r="Q109" i="24"/>
  <c r="Q110" i="24"/>
  <c r="Q111" i="24"/>
  <c r="Q113" i="24"/>
  <c r="Q114" i="24"/>
  <c r="Q115" i="24"/>
  <c r="Q116" i="24"/>
  <c r="Q117" i="24"/>
  <c r="Q118" i="24"/>
  <c r="Q119" i="24"/>
  <c r="Q120" i="24"/>
  <c r="Q121" i="24"/>
  <c r="Q122" i="24"/>
  <c r="Q123" i="24"/>
  <c r="Q124" i="24"/>
  <c r="Q125" i="24"/>
  <c r="Q126" i="24"/>
  <c r="Q127" i="24"/>
  <c r="Q128" i="24"/>
  <c r="Q129" i="24"/>
  <c r="Q130" i="24"/>
  <c r="Q131" i="24"/>
  <c r="Q132" i="24"/>
  <c r="Q133" i="24"/>
  <c r="Q134" i="24"/>
  <c r="Q135" i="24"/>
  <c r="Q136" i="24"/>
  <c r="Q137" i="24"/>
  <c r="Q138" i="24"/>
  <c r="Q139" i="24"/>
  <c r="Q140" i="24"/>
  <c r="Q141" i="24"/>
  <c r="Q142" i="24"/>
  <c r="Q143" i="24"/>
  <c r="Q144" i="24"/>
  <c r="Q145" i="24"/>
  <c r="Q146" i="24"/>
  <c r="Q147" i="24"/>
  <c r="Q148" i="24"/>
  <c r="Q149" i="24"/>
  <c r="Q150" i="24"/>
  <c r="Q151" i="24"/>
  <c r="Q152" i="24"/>
  <c r="Q153" i="24"/>
  <c r="Q154" i="24"/>
  <c r="Q155" i="24"/>
  <c r="Q156" i="24"/>
  <c r="Q157" i="24"/>
  <c r="Q158" i="24"/>
  <c r="Q159" i="24"/>
  <c r="Q160" i="24"/>
  <c r="Q161" i="24"/>
  <c r="Q162" i="24"/>
  <c r="Q163" i="24"/>
  <c r="Q164" i="24"/>
  <c r="Q165" i="24"/>
  <c r="Q166" i="24"/>
  <c r="Q167" i="24"/>
  <c r="Q168" i="24"/>
  <c r="Q169" i="24"/>
  <c r="Q170" i="24"/>
  <c r="Q171" i="24"/>
  <c r="Q172" i="24"/>
  <c r="Q173" i="24"/>
  <c r="Q174" i="24"/>
  <c r="Q175" i="24"/>
  <c r="Q176" i="24"/>
  <c r="Q177" i="24"/>
  <c r="Q178" i="24"/>
  <c r="Q179" i="24"/>
  <c r="Q180" i="24"/>
  <c r="Q181" i="24"/>
  <c r="Q182" i="24"/>
  <c r="Q183" i="24"/>
  <c r="Q184" i="24"/>
  <c r="Q185" i="24"/>
  <c r="Q186" i="24"/>
  <c r="Q187" i="24"/>
  <c r="Q16" i="24"/>
  <c r="U17" i="24"/>
  <c r="U18" i="24"/>
  <c r="U19" i="24"/>
  <c r="U20" i="24"/>
  <c r="U21" i="24"/>
  <c r="U22" i="24"/>
  <c r="U23" i="24"/>
  <c r="U24" i="24"/>
  <c r="U25" i="24"/>
  <c r="U26" i="24"/>
  <c r="U27" i="24"/>
  <c r="U28" i="24"/>
  <c r="U29" i="24"/>
  <c r="U30" i="24"/>
  <c r="U31" i="24"/>
  <c r="U32" i="24"/>
  <c r="U33" i="24"/>
  <c r="U34" i="24"/>
  <c r="U35" i="24"/>
  <c r="U36" i="24"/>
  <c r="U37" i="24"/>
  <c r="U38" i="24"/>
  <c r="U39" i="24"/>
  <c r="U40" i="24"/>
  <c r="U41" i="24"/>
  <c r="U42" i="24"/>
  <c r="U43" i="24"/>
  <c r="U44" i="24"/>
  <c r="U45" i="24"/>
  <c r="U46" i="24"/>
  <c r="U47" i="24"/>
  <c r="U48" i="24"/>
  <c r="U49" i="24"/>
  <c r="U50" i="24"/>
  <c r="U51" i="24"/>
  <c r="U52" i="24"/>
  <c r="U53" i="24"/>
  <c r="U54" i="24"/>
  <c r="U55" i="24"/>
  <c r="U56" i="24"/>
  <c r="U57" i="24"/>
  <c r="U58" i="24"/>
  <c r="U59" i="24"/>
  <c r="U60" i="24"/>
  <c r="U61" i="24"/>
  <c r="U62" i="24"/>
  <c r="U63" i="24"/>
  <c r="U64" i="24"/>
  <c r="U65" i="24"/>
  <c r="U66" i="24"/>
  <c r="U67" i="24"/>
  <c r="U68" i="24"/>
  <c r="U69" i="24"/>
  <c r="U70" i="24"/>
  <c r="U71" i="24"/>
  <c r="U72" i="24"/>
  <c r="U73" i="24"/>
  <c r="U74" i="24"/>
  <c r="U75" i="24"/>
  <c r="U76" i="24"/>
  <c r="U77" i="24"/>
  <c r="U78" i="24"/>
  <c r="U79" i="24"/>
  <c r="U80" i="24"/>
  <c r="U81" i="24"/>
  <c r="U82" i="24"/>
  <c r="U83" i="24"/>
  <c r="U84" i="24"/>
  <c r="U85" i="24"/>
  <c r="U86" i="24"/>
  <c r="U87" i="24"/>
  <c r="U88" i="24"/>
  <c r="U89" i="24"/>
  <c r="U90" i="24"/>
  <c r="U91" i="24"/>
  <c r="U92" i="24"/>
  <c r="U93" i="24"/>
  <c r="U94" i="24"/>
  <c r="U95" i="24"/>
  <c r="U96" i="24"/>
  <c r="U97" i="24"/>
  <c r="U98" i="24"/>
  <c r="U99" i="24"/>
  <c r="U100" i="24"/>
  <c r="U101" i="24"/>
  <c r="U102" i="24"/>
  <c r="U103" i="24"/>
  <c r="U104" i="24"/>
  <c r="U105" i="24"/>
  <c r="U106" i="24"/>
  <c r="U107" i="24"/>
  <c r="U108" i="24"/>
  <c r="U109" i="24"/>
  <c r="U110" i="24"/>
  <c r="U111" i="24"/>
  <c r="U112" i="24"/>
  <c r="U113" i="24"/>
  <c r="U114" i="24"/>
  <c r="U115" i="24"/>
  <c r="U116" i="24"/>
  <c r="U117" i="24"/>
  <c r="U118" i="24"/>
  <c r="U119" i="24"/>
  <c r="U120" i="24"/>
  <c r="U121" i="24"/>
  <c r="U122" i="24"/>
  <c r="U123" i="24"/>
  <c r="U124" i="24"/>
  <c r="U125" i="24"/>
  <c r="U126" i="24"/>
  <c r="U127" i="24"/>
  <c r="U128" i="24"/>
  <c r="U129" i="24"/>
  <c r="U130" i="24"/>
  <c r="U131" i="24"/>
  <c r="U132" i="24"/>
  <c r="U133" i="24"/>
  <c r="U134" i="24"/>
  <c r="U135" i="24"/>
  <c r="U136" i="24"/>
  <c r="U137" i="24"/>
  <c r="U138" i="24"/>
  <c r="U139" i="24"/>
  <c r="U140" i="24"/>
  <c r="U141" i="24"/>
  <c r="U142" i="24"/>
  <c r="U143" i="24"/>
  <c r="U144" i="24"/>
  <c r="U145" i="24"/>
  <c r="U146" i="24"/>
  <c r="U147" i="24"/>
  <c r="U148" i="24"/>
  <c r="U149" i="24"/>
  <c r="U150" i="24"/>
  <c r="U151" i="24"/>
  <c r="U152" i="24"/>
  <c r="U153" i="24"/>
  <c r="U154" i="24"/>
  <c r="U155" i="24"/>
  <c r="U156" i="24"/>
  <c r="U157" i="24"/>
  <c r="U158" i="24"/>
  <c r="U159" i="24"/>
  <c r="U160" i="24"/>
  <c r="U161" i="24"/>
  <c r="U162" i="24"/>
  <c r="U163" i="24"/>
  <c r="U164" i="24"/>
  <c r="U165" i="24"/>
  <c r="U166" i="24"/>
  <c r="U167" i="24"/>
  <c r="U168" i="24"/>
  <c r="U169" i="24"/>
  <c r="U170" i="24"/>
  <c r="U171" i="24"/>
  <c r="U172" i="24"/>
  <c r="U173" i="24"/>
  <c r="U174" i="24"/>
  <c r="U175" i="24"/>
  <c r="U176" i="24"/>
  <c r="U177" i="24"/>
  <c r="U178" i="24"/>
  <c r="U179" i="24"/>
  <c r="U180" i="24"/>
  <c r="U181" i="24"/>
  <c r="U182" i="24"/>
  <c r="U183" i="24"/>
  <c r="U184" i="24"/>
  <c r="U185" i="24"/>
  <c r="U186" i="24"/>
  <c r="U187" i="24"/>
  <c r="U16" i="24"/>
  <c r="T17" i="24"/>
  <c r="T18" i="24"/>
  <c r="T19" i="24"/>
  <c r="T20" i="24"/>
  <c r="T21" i="24"/>
  <c r="T22" i="24"/>
  <c r="T23" i="24"/>
  <c r="T24" i="24"/>
  <c r="T25" i="24"/>
  <c r="T26" i="24"/>
  <c r="T27" i="24"/>
  <c r="T28" i="24"/>
  <c r="T29" i="24"/>
  <c r="T30" i="24"/>
  <c r="T31" i="24"/>
  <c r="T32" i="24"/>
  <c r="T33" i="24"/>
  <c r="T34" i="24"/>
  <c r="T35" i="24"/>
  <c r="T36" i="24"/>
  <c r="T37" i="24"/>
  <c r="T38" i="24"/>
  <c r="T39" i="24"/>
  <c r="T40" i="24"/>
  <c r="T41" i="24"/>
  <c r="T42" i="24"/>
  <c r="T43" i="24"/>
  <c r="T44" i="24"/>
  <c r="T45" i="24"/>
  <c r="T46" i="24"/>
  <c r="T47" i="24"/>
  <c r="T48" i="24"/>
  <c r="T49" i="24"/>
  <c r="T50" i="24"/>
  <c r="T51" i="24"/>
  <c r="T52" i="24"/>
  <c r="T53" i="24"/>
  <c r="T54" i="24"/>
  <c r="T55" i="24"/>
  <c r="T56" i="24"/>
  <c r="T57" i="24"/>
  <c r="T58" i="24"/>
  <c r="T59" i="24"/>
  <c r="T60" i="24"/>
  <c r="T61" i="24"/>
  <c r="T62" i="24"/>
  <c r="T63" i="24"/>
  <c r="T64" i="24"/>
  <c r="T65" i="24"/>
  <c r="T66" i="24"/>
  <c r="T67" i="24"/>
  <c r="T68" i="24"/>
  <c r="T69" i="24"/>
  <c r="T70" i="24"/>
  <c r="T71" i="24"/>
  <c r="T72" i="24"/>
  <c r="T73" i="24"/>
  <c r="T74" i="24"/>
  <c r="T75" i="24"/>
  <c r="T76" i="24"/>
  <c r="T77" i="24"/>
  <c r="T78" i="24"/>
  <c r="T79" i="24"/>
  <c r="T80" i="24"/>
  <c r="T81" i="24"/>
  <c r="T82" i="24"/>
  <c r="T83" i="24"/>
  <c r="T84" i="24"/>
  <c r="T85" i="24"/>
  <c r="T86" i="24"/>
  <c r="T87" i="24"/>
  <c r="T88" i="24"/>
  <c r="T89" i="24"/>
  <c r="T90" i="24"/>
  <c r="T91" i="24"/>
  <c r="T92" i="24"/>
  <c r="T93" i="24"/>
  <c r="T94" i="24"/>
  <c r="T95" i="24"/>
  <c r="T96" i="24"/>
  <c r="T97" i="24"/>
  <c r="T98" i="24"/>
  <c r="T99" i="24"/>
  <c r="T100" i="24"/>
  <c r="T101" i="24"/>
  <c r="T102" i="24"/>
  <c r="T103" i="24"/>
  <c r="T104" i="24"/>
  <c r="T105" i="24"/>
  <c r="T106" i="24"/>
  <c r="T107" i="24"/>
  <c r="T108" i="24"/>
  <c r="T109" i="24"/>
  <c r="T110" i="24"/>
  <c r="T111" i="24"/>
  <c r="T112" i="24"/>
  <c r="T113" i="24"/>
  <c r="T114" i="24"/>
  <c r="T115" i="24"/>
  <c r="T116" i="24"/>
  <c r="T117" i="24"/>
  <c r="T118" i="24"/>
  <c r="T119" i="24"/>
  <c r="T120" i="24"/>
  <c r="T121" i="24"/>
  <c r="T122" i="24"/>
  <c r="T123" i="24"/>
  <c r="T124" i="24"/>
  <c r="T125" i="24"/>
  <c r="T126" i="24"/>
  <c r="T127" i="24"/>
  <c r="T128" i="24"/>
  <c r="T129" i="24"/>
  <c r="T130" i="24"/>
  <c r="T131" i="24"/>
  <c r="T132" i="24"/>
  <c r="T133" i="24"/>
  <c r="T134" i="24"/>
  <c r="T135" i="24"/>
  <c r="T136" i="24"/>
  <c r="T137" i="24"/>
  <c r="T138" i="24"/>
  <c r="T139" i="24"/>
  <c r="T140" i="24"/>
  <c r="T141" i="24"/>
  <c r="T142" i="24"/>
  <c r="T143" i="24"/>
  <c r="T144" i="24"/>
  <c r="T145" i="24"/>
  <c r="T146" i="24"/>
  <c r="T147" i="24"/>
  <c r="T148" i="24"/>
  <c r="T149" i="24"/>
  <c r="T150" i="24"/>
  <c r="T151" i="24"/>
  <c r="T152" i="24"/>
  <c r="T153" i="24"/>
  <c r="T154" i="24"/>
  <c r="T155" i="24"/>
  <c r="T156" i="24"/>
  <c r="T157" i="24"/>
  <c r="T158" i="24"/>
  <c r="T159" i="24"/>
  <c r="T160" i="24"/>
  <c r="T161" i="24"/>
  <c r="T162" i="24"/>
  <c r="T163" i="24"/>
  <c r="T164" i="24"/>
  <c r="T165" i="24"/>
  <c r="T166" i="24"/>
  <c r="T167" i="24"/>
  <c r="T168" i="24"/>
  <c r="T169" i="24"/>
  <c r="T170" i="24"/>
  <c r="T171" i="24"/>
  <c r="T172" i="24"/>
  <c r="T173" i="24"/>
  <c r="T174" i="24"/>
  <c r="T175" i="24"/>
  <c r="T176" i="24"/>
  <c r="T177" i="24"/>
  <c r="T178" i="24"/>
  <c r="T179" i="24"/>
  <c r="T180" i="24"/>
  <c r="T181" i="24"/>
  <c r="T182" i="24"/>
  <c r="T183" i="24"/>
  <c r="T184" i="24"/>
  <c r="T185" i="24"/>
  <c r="T186" i="24"/>
  <c r="T187" i="24"/>
  <c r="T188" i="24"/>
  <c r="T16" i="24"/>
  <c r="O17" i="24"/>
  <c r="O18" i="24"/>
  <c r="O19" i="24"/>
  <c r="O20" i="24"/>
  <c r="O21" i="24"/>
  <c r="O22" i="24"/>
  <c r="O23" i="24"/>
  <c r="O24" i="24"/>
  <c r="O25" i="24"/>
  <c r="O26" i="24"/>
  <c r="O27" i="24"/>
  <c r="O28" i="24"/>
  <c r="O29" i="24"/>
  <c r="O30" i="24"/>
  <c r="O31" i="24"/>
  <c r="O32" i="24"/>
  <c r="O33" i="24"/>
  <c r="O34" i="24"/>
  <c r="O35" i="24"/>
  <c r="O36" i="24"/>
  <c r="O37" i="24"/>
  <c r="O38" i="24"/>
  <c r="O39" i="24"/>
  <c r="O40" i="24"/>
  <c r="O41" i="24"/>
  <c r="O42" i="24"/>
  <c r="O43" i="24"/>
  <c r="O44" i="24"/>
  <c r="O45" i="24"/>
  <c r="O46" i="24"/>
  <c r="O47" i="24"/>
  <c r="O48" i="24"/>
  <c r="O49" i="24"/>
  <c r="O50" i="24"/>
  <c r="O51" i="24"/>
  <c r="O52" i="24"/>
  <c r="O53" i="24"/>
  <c r="O54" i="24"/>
  <c r="O55" i="24"/>
  <c r="O56" i="24"/>
  <c r="O57" i="24"/>
  <c r="O58" i="24"/>
  <c r="O59" i="24"/>
  <c r="O60" i="24"/>
  <c r="O61" i="24"/>
  <c r="O62" i="24"/>
  <c r="O63" i="24"/>
  <c r="O64" i="24"/>
  <c r="O65" i="24"/>
  <c r="O66" i="24"/>
  <c r="O67" i="24"/>
  <c r="O68" i="24"/>
  <c r="O69" i="24"/>
  <c r="O70" i="24"/>
  <c r="O71" i="24"/>
  <c r="O72" i="24"/>
  <c r="O73" i="24"/>
  <c r="O74" i="24"/>
  <c r="O75" i="24"/>
  <c r="O76" i="24"/>
  <c r="O77" i="24"/>
  <c r="O78" i="24"/>
  <c r="O79" i="24"/>
  <c r="O80" i="24"/>
  <c r="O81" i="24"/>
  <c r="O82" i="24"/>
  <c r="O83" i="24"/>
  <c r="O84" i="24"/>
  <c r="O85" i="24"/>
  <c r="O86" i="24"/>
  <c r="O87" i="24"/>
  <c r="O88" i="24"/>
  <c r="O89" i="24"/>
  <c r="O90" i="24"/>
  <c r="O91" i="24"/>
  <c r="O92" i="24"/>
  <c r="O93" i="24"/>
  <c r="O94" i="24"/>
  <c r="O95" i="24"/>
  <c r="O96" i="24"/>
  <c r="O97" i="24"/>
  <c r="O98" i="24"/>
  <c r="O99" i="24"/>
  <c r="O100" i="24"/>
  <c r="O101" i="24"/>
  <c r="O102" i="24"/>
  <c r="O103" i="24"/>
  <c r="O104" i="24"/>
  <c r="O105" i="24"/>
  <c r="O106" i="24"/>
  <c r="O107" i="24"/>
  <c r="O108" i="24"/>
  <c r="O109" i="24"/>
  <c r="O110" i="24"/>
  <c r="O111" i="24"/>
  <c r="O112" i="24"/>
  <c r="O113" i="24"/>
  <c r="O114" i="24"/>
  <c r="O115" i="24"/>
  <c r="O116" i="24"/>
  <c r="O117" i="24"/>
  <c r="O118" i="24"/>
  <c r="O119" i="24"/>
  <c r="O120" i="24"/>
  <c r="O121" i="24"/>
  <c r="O122" i="24"/>
  <c r="O123" i="24"/>
  <c r="O124" i="24"/>
  <c r="O125" i="24"/>
  <c r="O126" i="24"/>
  <c r="O127" i="24"/>
  <c r="O128" i="24"/>
  <c r="O129" i="24"/>
  <c r="O130" i="24"/>
  <c r="O131" i="24"/>
  <c r="O132" i="24"/>
  <c r="O133" i="24"/>
  <c r="O134" i="24"/>
  <c r="O135" i="24"/>
  <c r="O136" i="24"/>
  <c r="O137" i="24"/>
  <c r="O138" i="24"/>
  <c r="O139" i="24"/>
  <c r="O140" i="24"/>
  <c r="O141" i="24"/>
  <c r="O142" i="24"/>
  <c r="O143" i="24"/>
  <c r="O144" i="24"/>
  <c r="O145" i="24"/>
  <c r="O146" i="24"/>
  <c r="O147" i="24"/>
  <c r="O148" i="24"/>
  <c r="O149" i="24"/>
  <c r="O150" i="24"/>
  <c r="O151" i="24"/>
  <c r="O152" i="24"/>
  <c r="O153" i="24"/>
  <c r="O154" i="24"/>
  <c r="O155" i="24"/>
  <c r="O156" i="24"/>
  <c r="O157" i="24"/>
  <c r="O158" i="24"/>
  <c r="O159" i="24"/>
  <c r="O160" i="24"/>
  <c r="O161" i="24"/>
  <c r="O162" i="24"/>
  <c r="O163" i="24"/>
  <c r="O164" i="24"/>
  <c r="O165" i="24"/>
  <c r="O166" i="24"/>
  <c r="O167" i="24"/>
  <c r="O168" i="24"/>
  <c r="O169" i="24"/>
  <c r="O170" i="24"/>
  <c r="O171" i="24"/>
  <c r="O172" i="24"/>
  <c r="O173" i="24"/>
  <c r="O174" i="24"/>
  <c r="O175" i="24"/>
  <c r="O176" i="24"/>
  <c r="O177" i="24"/>
  <c r="O178" i="24"/>
  <c r="O179" i="24"/>
  <c r="O180" i="24"/>
  <c r="O181" i="24"/>
  <c r="O182" i="24"/>
  <c r="O183" i="24"/>
  <c r="O184" i="24"/>
  <c r="O185" i="24"/>
  <c r="O16" i="24"/>
  <c r="N17" i="24"/>
  <c r="N18" i="24"/>
  <c r="N19" i="24"/>
  <c r="N20" i="24"/>
  <c r="N21" i="24"/>
  <c r="N22" i="24"/>
  <c r="N23" i="24"/>
  <c r="N24" i="24"/>
  <c r="N25" i="24"/>
  <c r="N26" i="24"/>
  <c r="N27" i="24"/>
  <c r="N28" i="24"/>
  <c r="N29" i="24"/>
  <c r="N30" i="24"/>
  <c r="N31" i="24"/>
  <c r="N32" i="24"/>
  <c r="N33" i="24"/>
  <c r="N34" i="24"/>
  <c r="N35" i="24"/>
  <c r="N36" i="24"/>
  <c r="N37" i="24"/>
  <c r="N38" i="24"/>
  <c r="N39" i="24"/>
  <c r="N40" i="24"/>
  <c r="N41" i="24"/>
  <c r="N42" i="24"/>
  <c r="N43" i="24"/>
  <c r="N44" i="24"/>
  <c r="N45" i="24"/>
  <c r="N46" i="24"/>
  <c r="N47" i="24"/>
  <c r="N48" i="24"/>
  <c r="N49" i="24"/>
  <c r="N50" i="24"/>
  <c r="N51" i="24"/>
  <c r="N52" i="24"/>
  <c r="N53" i="24"/>
  <c r="N54" i="24"/>
  <c r="N55" i="24"/>
  <c r="N56" i="24"/>
  <c r="N57" i="24"/>
  <c r="N58" i="24"/>
  <c r="N59" i="24"/>
  <c r="N60" i="24"/>
  <c r="N61" i="24"/>
  <c r="N62" i="24"/>
  <c r="N63" i="24"/>
  <c r="N64" i="24"/>
  <c r="N65" i="24"/>
  <c r="N66" i="24"/>
  <c r="N67" i="24"/>
  <c r="N68" i="24"/>
  <c r="N69" i="24"/>
  <c r="N70" i="24"/>
  <c r="N71" i="24"/>
  <c r="N72" i="24"/>
  <c r="N73" i="24"/>
  <c r="N74" i="24"/>
  <c r="N75" i="24"/>
  <c r="N76" i="24"/>
  <c r="N77" i="24"/>
  <c r="N78" i="24"/>
  <c r="N79" i="24"/>
  <c r="N80" i="24"/>
  <c r="N81" i="24"/>
  <c r="N82" i="24"/>
  <c r="N83" i="24"/>
  <c r="N84" i="24"/>
  <c r="N85" i="24"/>
  <c r="N86" i="24"/>
  <c r="N87" i="24"/>
  <c r="N88" i="24"/>
  <c r="N89" i="24"/>
  <c r="N90" i="24"/>
  <c r="N91" i="24"/>
  <c r="N92" i="24"/>
  <c r="N93" i="24"/>
  <c r="N94" i="24"/>
  <c r="N95" i="24"/>
  <c r="N96" i="24"/>
  <c r="N97" i="24"/>
  <c r="N98" i="24"/>
  <c r="N99" i="24"/>
  <c r="N100" i="24"/>
  <c r="N101" i="24"/>
  <c r="N102" i="24"/>
  <c r="N103" i="24"/>
  <c r="N104" i="24"/>
  <c r="N105" i="24"/>
  <c r="N106" i="24"/>
  <c r="N107" i="24"/>
  <c r="N108" i="24"/>
  <c r="N109" i="24"/>
  <c r="N110" i="24"/>
  <c r="N111" i="24"/>
  <c r="N112" i="24"/>
  <c r="N113" i="24"/>
  <c r="N114" i="24"/>
  <c r="N115" i="24"/>
  <c r="N116" i="24"/>
  <c r="N117" i="24"/>
  <c r="N118" i="24"/>
  <c r="N119" i="24"/>
  <c r="N120" i="24"/>
  <c r="N121" i="24"/>
  <c r="N122" i="24"/>
  <c r="N123" i="24"/>
  <c r="N124" i="24"/>
  <c r="N125" i="24"/>
  <c r="N126" i="24"/>
  <c r="N127" i="24"/>
  <c r="N128" i="24"/>
  <c r="N129" i="24"/>
  <c r="N130" i="24"/>
  <c r="N131" i="24"/>
  <c r="N132" i="24"/>
  <c r="N133" i="24"/>
  <c r="N134" i="24"/>
  <c r="N135" i="24"/>
  <c r="N136" i="24"/>
  <c r="N137" i="24"/>
  <c r="N138" i="24"/>
  <c r="N139" i="24"/>
  <c r="N140" i="24"/>
  <c r="N141" i="24"/>
  <c r="N142" i="24"/>
  <c r="N143" i="24"/>
  <c r="N144" i="24"/>
  <c r="N145" i="24"/>
  <c r="N146" i="24"/>
  <c r="N147" i="24"/>
  <c r="N148" i="24"/>
  <c r="N149" i="24"/>
  <c r="N150" i="24"/>
  <c r="N151" i="24"/>
  <c r="N152" i="24"/>
  <c r="N153" i="24"/>
  <c r="N154" i="24"/>
  <c r="N155" i="24"/>
  <c r="N156" i="24"/>
  <c r="N157" i="24"/>
  <c r="N158" i="24"/>
  <c r="N159" i="24"/>
  <c r="N160" i="24"/>
  <c r="N161" i="24"/>
  <c r="N162" i="24"/>
  <c r="N163" i="24"/>
  <c r="N164" i="24"/>
  <c r="N165" i="24"/>
  <c r="N166" i="24"/>
  <c r="N167" i="24"/>
  <c r="N168" i="24"/>
  <c r="N169" i="24"/>
  <c r="N170" i="24"/>
  <c r="N171" i="24"/>
  <c r="N172" i="24"/>
  <c r="N173" i="24"/>
  <c r="N174" i="24"/>
  <c r="N175" i="24"/>
  <c r="N176" i="24"/>
  <c r="N177" i="24"/>
  <c r="N178" i="24"/>
  <c r="N179" i="24"/>
  <c r="N180" i="24"/>
  <c r="N181" i="24"/>
  <c r="N182" i="24"/>
  <c r="N183" i="24"/>
  <c r="N184" i="24"/>
  <c r="N185" i="24"/>
  <c r="N16" i="24"/>
  <c r="S17" i="24"/>
  <c r="S18" i="24"/>
  <c r="S19" i="24"/>
  <c r="S20" i="24"/>
  <c r="S21" i="24"/>
  <c r="S22" i="24"/>
  <c r="S23" i="24"/>
  <c r="S24" i="24"/>
  <c r="S25" i="24"/>
  <c r="S26" i="24"/>
  <c r="S27" i="24"/>
  <c r="S28" i="24"/>
  <c r="S29" i="24"/>
  <c r="S30" i="24"/>
  <c r="S31" i="24"/>
  <c r="S32" i="24"/>
  <c r="S33" i="24"/>
  <c r="S34" i="24"/>
  <c r="S36" i="24"/>
  <c r="S37" i="24"/>
  <c r="S38" i="24"/>
  <c r="S39" i="24"/>
  <c r="S40" i="24"/>
  <c r="S41" i="24"/>
  <c r="S42" i="24"/>
  <c r="S43" i="24"/>
  <c r="S44" i="24"/>
  <c r="S45" i="24"/>
  <c r="S46" i="24"/>
  <c r="S47" i="24"/>
  <c r="S48" i="24"/>
  <c r="S49" i="24"/>
  <c r="S50" i="24"/>
  <c r="S51" i="24"/>
  <c r="S52" i="24"/>
  <c r="S53" i="24"/>
  <c r="S54" i="24"/>
  <c r="S55" i="24"/>
  <c r="S56" i="24"/>
  <c r="S57" i="24"/>
  <c r="S58" i="24"/>
  <c r="S59" i="24"/>
  <c r="S60" i="24"/>
  <c r="S62" i="24"/>
  <c r="S63" i="24"/>
  <c r="S64" i="24"/>
  <c r="S65" i="24"/>
  <c r="S66" i="24"/>
  <c r="S67" i="24"/>
  <c r="S68" i="24"/>
  <c r="S69" i="24"/>
  <c r="S70" i="24"/>
  <c r="S71" i="24"/>
  <c r="S72" i="24"/>
  <c r="S73" i="24"/>
  <c r="S74" i="24"/>
  <c r="S76" i="24"/>
  <c r="S78" i="24"/>
  <c r="S79" i="24"/>
  <c r="S81" i="24"/>
  <c r="S83" i="24"/>
  <c r="S84" i="24"/>
  <c r="S85" i="24"/>
  <c r="S86" i="24"/>
  <c r="S87" i="24"/>
  <c r="S88" i="24"/>
  <c r="S89" i="24"/>
  <c r="S90" i="24"/>
  <c r="S91" i="24"/>
  <c r="S92" i="24"/>
  <c r="S93" i="24"/>
  <c r="S94" i="24"/>
  <c r="S95" i="24"/>
  <c r="S96" i="24"/>
  <c r="S97" i="24"/>
  <c r="S98" i="24"/>
  <c r="S99" i="24"/>
  <c r="S100" i="24"/>
  <c r="S101" i="24"/>
  <c r="S102" i="24"/>
  <c r="S103" i="24"/>
  <c r="S104" i="24"/>
  <c r="S105" i="24"/>
  <c r="S106" i="24"/>
  <c r="S107" i="24"/>
  <c r="S108" i="24"/>
  <c r="S109" i="24"/>
  <c r="S110" i="24"/>
  <c r="S111" i="24"/>
  <c r="S112" i="24"/>
  <c r="S113" i="24"/>
  <c r="S114" i="24"/>
  <c r="S115" i="24"/>
  <c r="S116" i="24"/>
  <c r="S117" i="24"/>
  <c r="S118" i="24"/>
  <c r="S119" i="24"/>
  <c r="S120" i="24"/>
  <c r="S121" i="24"/>
  <c r="S123" i="24"/>
  <c r="S124" i="24"/>
  <c r="S125" i="24"/>
  <c r="S126" i="24"/>
  <c r="S127" i="24"/>
  <c r="S129" i="24"/>
  <c r="S130" i="24"/>
  <c r="S131" i="24"/>
  <c r="S132" i="24"/>
  <c r="S133" i="24"/>
  <c r="S134" i="24"/>
  <c r="S136" i="24"/>
  <c r="S137" i="24"/>
  <c r="S138" i="24"/>
  <c r="S139" i="24"/>
  <c r="S140" i="24"/>
  <c r="S141" i="24"/>
  <c r="S142" i="24"/>
  <c r="S143" i="24"/>
  <c r="S144" i="24"/>
  <c r="S146" i="24"/>
  <c r="S147" i="24"/>
  <c r="S148" i="24"/>
  <c r="S149" i="24"/>
  <c r="S150" i="24"/>
  <c r="S151" i="24"/>
  <c r="S152" i="24"/>
  <c r="S153" i="24"/>
  <c r="S154" i="24"/>
  <c r="S155" i="24"/>
  <c r="S156" i="24"/>
  <c r="S157" i="24"/>
  <c r="S158" i="24"/>
  <c r="S159" i="24"/>
  <c r="S160" i="24"/>
  <c r="S161" i="24"/>
  <c r="S162" i="24"/>
  <c r="S163" i="24"/>
  <c r="S164" i="24"/>
  <c r="S165" i="24"/>
  <c r="S166" i="24"/>
  <c r="S168" i="24"/>
  <c r="S169" i="24"/>
  <c r="S170" i="24"/>
  <c r="S171" i="24"/>
  <c r="S172" i="24"/>
  <c r="S173" i="24"/>
  <c r="S174" i="24"/>
  <c r="S175" i="24"/>
  <c r="S176" i="24"/>
  <c r="S177" i="24"/>
  <c r="S178" i="24"/>
  <c r="S179" i="24"/>
  <c r="S180" i="24"/>
  <c r="S181" i="24"/>
  <c r="S182" i="24"/>
  <c r="S183" i="24"/>
  <c r="S184" i="24"/>
  <c r="S185" i="24"/>
  <c r="S187" i="24"/>
  <c r="S16" i="24"/>
  <c r="P17" i="24"/>
  <c r="P18" i="24"/>
  <c r="P19" i="24"/>
  <c r="P20" i="24"/>
  <c r="P21" i="24"/>
  <c r="P22" i="24"/>
  <c r="P23" i="24"/>
  <c r="P24" i="24"/>
  <c r="P25" i="24"/>
  <c r="P26" i="24"/>
  <c r="P27" i="24"/>
  <c r="P28" i="24"/>
  <c r="P29" i="24"/>
  <c r="P30" i="24"/>
  <c r="P31" i="24"/>
  <c r="P32" i="24"/>
  <c r="P33" i="24"/>
  <c r="P34" i="24"/>
  <c r="P35" i="24"/>
  <c r="P36" i="24"/>
  <c r="P37" i="24"/>
  <c r="P38" i="24"/>
  <c r="P39" i="24"/>
  <c r="P40" i="24"/>
  <c r="P41" i="24"/>
  <c r="P42" i="24"/>
  <c r="P43" i="24"/>
  <c r="P44" i="24"/>
  <c r="P45" i="24"/>
  <c r="P46" i="24"/>
  <c r="P47" i="24"/>
  <c r="P48" i="24"/>
  <c r="P49" i="24"/>
  <c r="P50" i="24"/>
  <c r="P51" i="24"/>
  <c r="P52" i="24"/>
  <c r="P53" i="24"/>
  <c r="P54" i="24"/>
  <c r="P55" i="24"/>
  <c r="P56" i="24"/>
  <c r="P57" i="24"/>
  <c r="P58" i="24"/>
  <c r="P59" i="24"/>
  <c r="P60" i="24"/>
  <c r="P61" i="24"/>
  <c r="P62" i="24"/>
  <c r="P63" i="24"/>
  <c r="P64" i="24"/>
  <c r="P65" i="24"/>
  <c r="P66" i="24"/>
  <c r="P67" i="24"/>
  <c r="P68" i="24"/>
  <c r="P69" i="24"/>
  <c r="P70" i="24"/>
  <c r="P71" i="24"/>
  <c r="P72" i="24"/>
  <c r="P73" i="24"/>
  <c r="P74" i="24"/>
  <c r="P75" i="24"/>
  <c r="P76" i="24"/>
  <c r="P77" i="24"/>
  <c r="P78" i="24"/>
  <c r="P79" i="24"/>
  <c r="P80" i="24"/>
  <c r="P81" i="24"/>
  <c r="P82" i="24"/>
  <c r="P83" i="24"/>
  <c r="P84" i="24"/>
  <c r="P85" i="24"/>
  <c r="P86" i="24"/>
  <c r="P87" i="24"/>
  <c r="P88" i="24"/>
  <c r="P89" i="24"/>
  <c r="P90" i="24"/>
  <c r="P91" i="24"/>
  <c r="P92" i="24"/>
  <c r="P93" i="24"/>
  <c r="P94" i="24"/>
  <c r="P95" i="24"/>
  <c r="P96" i="24"/>
  <c r="P97" i="24"/>
  <c r="P98" i="24"/>
  <c r="P99" i="24"/>
  <c r="P100" i="24"/>
  <c r="P101" i="24"/>
  <c r="P102" i="24"/>
  <c r="P103" i="24"/>
  <c r="P104" i="24"/>
  <c r="P105" i="24"/>
  <c r="P106" i="24"/>
  <c r="P107" i="24"/>
  <c r="P108" i="24"/>
  <c r="P109" i="24"/>
  <c r="P110" i="24"/>
  <c r="P111" i="24"/>
  <c r="P112" i="24"/>
  <c r="P113" i="24"/>
  <c r="P114" i="24"/>
  <c r="P115" i="24"/>
  <c r="P116" i="24"/>
  <c r="P117" i="24"/>
  <c r="P118" i="24"/>
  <c r="P119" i="24"/>
  <c r="P120" i="24"/>
  <c r="P121" i="24"/>
  <c r="P122" i="24"/>
  <c r="P123" i="24"/>
  <c r="P124" i="24"/>
  <c r="P125" i="24"/>
  <c r="P126" i="24"/>
  <c r="P127" i="24"/>
  <c r="P128" i="24"/>
  <c r="P129" i="24"/>
  <c r="P130" i="24"/>
  <c r="P131" i="24"/>
  <c r="P132" i="24"/>
  <c r="P133" i="24"/>
  <c r="P134" i="24"/>
  <c r="P135" i="24"/>
  <c r="P136" i="24"/>
  <c r="P137" i="24"/>
  <c r="P138" i="24"/>
  <c r="P139" i="24"/>
  <c r="P140" i="24"/>
  <c r="P141" i="24"/>
  <c r="P142" i="24"/>
  <c r="P143" i="24"/>
  <c r="P144" i="24"/>
  <c r="P145" i="24"/>
  <c r="P146" i="24"/>
  <c r="P147" i="24"/>
  <c r="P148" i="24"/>
  <c r="P149" i="24"/>
  <c r="P150" i="24"/>
  <c r="P151" i="24"/>
  <c r="P152" i="24"/>
  <c r="P153" i="24"/>
  <c r="P154" i="24"/>
  <c r="P155" i="24"/>
  <c r="P156" i="24"/>
  <c r="P157" i="24"/>
  <c r="P158" i="24"/>
  <c r="P159" i="24"/>
  <c r="P160" i="24"/>
  <c r="P161" i="24"/>
  <c r="P162" i="24"/>
  <c r="P163" i="24"/>
  <c r="P164" i="24"/>
  <c r="P165" i="24"/>
  <c r="P166" i="24"/>
  <c r="P167" i="24"/>
  <c r="P168" i="24"/>
  <c r="P169" i="24"/>
  <c r="P170" i="24"/>
  <c r="P171" i="24"/>
  <c r="P172" i="24"/>
  <c r="P173" i="24"/>
  <c r="P174" i="24"/>
  <c r="P175" i="24"/>
  <c r="P176" i="24"/>
  <c r="P177" i="24"/>
  <c r="P178" i="24"/>
  <c r="P179" i="24"/>
  <c r="P180" i="24"/>
  <c r="P181" i="24"/>
  <c r="P182" i="24"/>
  <c r="P183" i="24"/>
  <c r="P184" i="24"/>
  <c r="P185" i="24"/>
  <c r="P16" i="24"/>
  <c r="M17" i="24"/>
  <c r="M18" i="24"/>
  <c r="M19" i="24"/>
  <c r="M20" i="24"/>
  <c r="M21" i="24"/>
  <c r="M22" i="24"/>
  <c r="M23" i="24"/>
  <c r="M24" i="24"/>
  <c r="M25" i="24"/>
  <c r="M26" i="24"/>
  <c r="M27" i="24"/>
  <c r="M28" i="24"/>
  <c r="M29" i="24"/>
  <c r="M30" i="24"/>
  <c r="M31" i="24"/>
  <c r="M32" i="24"/>
  <c r="M33" i="24"/>
  <c r="M34" i="24"/>
  <c r="M35" i="24"/>
  <c r="M36" i="24"/>
  <c r="M37" i="24"/>
  <c r="M38" i="24"/>
  <c r="M39" i="24"/>
  <c r="M40" i="24"/>
  <c r="M41" i="24"/>
  <c r="M42" i="24"/>
  <c r="M43" i="24"/>
  <c r="M44" i="24"/>
  <c r="M45" i="24"/>
  <c r="M46" i="24"/>
  <c r="M47" i="24"/>
  <c r="M48" i="24"/>
  <c r="M49" i="24"/>
  <c r="M50" i="24"/>
  <c r="M51" i="24"/>
  <c r="M52" i="24"/>
  <c r="M53" i="24"/>
  <c r="M54" i="24"/>
  <c r="M55" i="24"/>
  <c r="M56" i="24"/>
  <c r="M57" i="24"/>
  <c r="M58" i="24"/>
  <c r="M59" i="24"/>
  <c r="M60" i="24"/>
  <c r="M61" i="24"/>
  <c r="M62" i="24"/>
  <c r="M63" i="24"/>
  <c r="M64" i="24"/>
  <c r="M65" i="24"/>
  <c r="M66" i="24"/>
  <c r="M67" i="24"/>
  <c r="M68" i="24"/>
  <c r="M69" i="24"/>
  <c r="M70" i="24"/>
  <c r="M71" i="24"/>
  <c r="M72" i="24"/>
  <c r="M73" i="24"/>
  <c r="M74" i="24"/>
  <c r="M75" i="24"/>
  <c r="M76" i="24"/>
  <c r="M77" i="24"/>
  <c r="M78" i="24"/>
  <c r="M79" i="24"/>
  <c r="M80" i="24"/>
  <c r="M81" i="24"/>
  <c r="M82" i="24"/>
  <c r="M83" i="24"/>
  <c r="M84" i="24"/>
  <c r="M85" i="24"/>
  <c r="M86" i="24"/>
  <c r="M87" i="24"/>
  <c r="M88" i="24"/>
  <c r="M89" i="24"/>
  <c r="M90" i="24"/>
  <c r="M91" i="24"/>
  <c r="M92" i="24"/>
  <c r="M93" i="24"/>
  <c r="M94" i="24"/>
  <c r="M95" i="24"/>
  <c r="M96" i="24"/>
  <c r="M97" i="24"/>
  <c r="M98" i="24"/>
  <c r="M99" i="24"/>
  <c r="M100" i="24"/>
  <c r="M101" i="24"/>
  <c r="M102" i="24"/>
  <c r="M103" i="24"/>
  <c r="M104" i="24"/>
  <c r="M105" i="24"/>
  <c r="M106" i="24"/>
  <c r="M107" i="24"/>
  <c r="M108" i="24"/>
  <c r="M109" i="24"/>
  <c r="M110" i="24"/>
  <c r="M111" i="24"/>
  <c r="M112" i="24"/>
  <c r="M113" i="24"/>
  <c r="M114" i="24"/>
  <c r="M115" i="24"/>
  <c r="M116" i="24"/>
  <c r="M117" i="24"/>
  <c r="M118" i="24"/>
  <c r="M119" i="24"/>
  <c r="M120" i="24"/>
  <c r="M121" i="24"/>
  <c r="M122" i="24"/>
  <c r="M123" i="24"/>
  <c r="M124" i="24"/>
  <c r="M125" i="24"/>
  <c r="M126" i="24"/>
  <c r="M127" i="24"/>
  <c r="M128" i="24"/>
  <c r="M129" i="24"/>
  <c r="M130" i="24"/>
  <c r="M131" i="24"/>
  <c r="M132" i="24"/>
  <c r="M133" i="24"/>
  <c r="M134" i="24"/>
  <c r="M135" i="24"/>
  <c r="M136" i="24"/>
  <c r="M137" i="24"/>
  <c r="M138" i="24"/>
  <c r="M139" i="24"/>
  <c r="M140" i="24"/>
  <c r="M141" i="24"/>
  <c r="M142" i="24"/>
  <c r="M143" i="24"/>
  <c r="M144" i="24"/>
  <c r="M145" i="24"/>
  <c r="M146" i="24"/>
  <c r="M147" i="24"/>
  <c r="M148" i="24"/>
  <c r="M149" i="24"/>
  <c r="M150" i="24"/>
  <c r="M151" i="24"/>
  <c r="M152" i="24"/>
  <c r="M153" i="24"/>
  <c r="M154" i="24"/>
  <c r="M155" i="24"/>
  <c r="M156" i="24"/>
  <c r="M157" i="24"/>
  <c r="M158" i="24"/>
  <c r="M159" i="24"/>
  <c r="M160" i="24"/>
  <c r="M161" i="24"/>
  <c r="M162" i="24"/>
  <c r="M163" i="24"/>
  <c r="M164" i="24"/>
  <c r="M165" i="24"/>
  <c r="M166" i="24"/>
  <c r="M167" i="24"/>
  <c r="M168" i="24"/>
  <c r="M169" i="24"/>
  <c r="M170" i="24"/>
  <c r="M171" i="24"/>
  <c r="M172" i="24"/>
  <c r="M173" i="24"/>
  <c r="M174" i="24"/>
  <c r="M175" i="24"/>
  <c r="M176" i="24"/>
  <c r="M177" i="24"/>
  <c r="M178" i="24"/>
  <c r="M179" i="24"/>
  <c r="M180" i="24"/>
  <c r="M181" i="24"/>
  <c r="M182" i="24"/>
  <c r="M183" i="24"/>
  <c r="M184" i="24"/>
  <c r="M185" i="24"/>
  <c r="M16" i="24"/>
  <c r="L17" i="24"/>
  <c r="L18" i="24"/>
  <c r="L19" i="24"/>
  <c r="L20" i="24"/>
  <c r="L21" i="24"/>
  <c r="L22" i="24"/>
  <c r="L23" i="24"/>
  <c r="L24" i="24"/>
  <c r="L25" i="24"/>
  <c r="L26" i="24"/>
  <c r="L27" i="24"/>
  <c r="L28" i="24"/>
  <c r="L29" i="24"/>
  <c r="L30" i="24"/>
  <c r="L31" i="24"/>
  <c r="L32" i="24"/>
  <c r="L33" i="24"/>
  <c r="L34" i="24"/>
  <c r="L35" i="24"/>
  <c r="L36" i="24"/>
  <c r="L37" i="24"/>
  <c r="L38" i="24"/>
  <c r="L39" i="24"/>
  <c r="L40" i="24"/>
  <c r="L41" i="24"/>
  <c r="L42" i="24"/>
  <c r="L43" i="24"/>
  <c r="L44" i="24"/>
  <c r="L45" i="24"/>
  <c r="L46" i="24"/>
  <c r="L47" i="24"/>
  <c r="L48" i="24"/>
  <c r="L49" i="24"/>
  <c r="L50" i="24"/>
  <c r="L51" i="24"/>
  <c r="L52" i="24"/>
  <c r="L53" i="24"/>
  <c r="L54" i="24"/>
  <c r="L55" i="24"/>
  <c r="L56" i="24"/>
  <c r="L57" i="24"/>
  <c r="L58" i="24"/>
  <c r="L59" i="24"/>
  <c r="L60" i="24"/>
  <c r="L61" i="24"/>
  <c r="L62" i="24"/>
  <c r="L63" i="24"/>
  <c r="L64" i="24"/>
  <c r="L65" i="24"/>
  <c r="L66" i="24"/>
  <c r="L67" i="24"/>
  <c r="L68" i="24"/>
  <c r="L69" i="24"/>
  <c r="L70" i="24"/>
  <c r="L71" i="24"/>
  <c r="L72" i="24"/>
  <c r="L73" i="24"/>
  <c r="L74" i="24"/>
  <c r="L75" i="24"/>
  <c r="L76" i="24"/>
  <c r="L77" i="24"/>
  <c r="L78" i="24"/>
  <c r="L79" i="24"/>
  <c r="L80" i="24"/>
  <c r="L81" i="24"/>
  <c r="L82" i="24"/>
  <c r="L83" i="24"/>
  <c r="L84" i="24"/>
  <c r="L85" i="24"/>
  <c r="L86" i="24"/>
  <c r="L87" i="24"/>
  <c r="L88" i="24"/>
  <c r="L89" i="24"/>
  <c r="L90" i="24"/>
  <c r="L91" i="24"/>
  <c r="L92" i="24"/>
  <c r="L93" i="24"/>
  <c r="L94" i="24"/>
  <c r="L95" i="24"/>
  <c r="L96" i="24"/>
  <c r="L97" i="24"/>
  <c r="L98" i="24"/>
  <c r="L99" i="24"/>
  <c r="L100" i="24"/>
  <c r="L101" i="24"/>
  <c r="L102" i="24"/>
  <c r="L103" i="24"/>
  <c r="L104" i="24"/>
  <c r="L105" i="24"/>
  <c r="L106" i="24"/>
  <c r="L107" i="24"/>
  <c r="L108" i="24"/>
  <c r="L109" i="24"/>
  <c r="L110" i="24"/>
  <c r="L111" i="24"/>
  <c r="L112" i="24"/>
  <c r="L113" i="24"/>
  <c r="L114" i="24"/>
  <c r="L115" i="24"/>
  <c r="L116" i="24"/>
  <c r="L117" i="24"/>
  <c r="L118" i="24"/>
  <c r="L119" i="24"/>
  <c r="L120" i="24"/>
  <c r="L121" i="24"/>
  <c r="L122" i="24"/>
  <c r="L123" i="24"/>
  <c r="L124" i="24"/>
  <c r="L125" i="24"/>
  <c r="L126" i="24"/>
  <c r="L127" i="24"/>
  <c r="L128" i="24"/>
  <c r="L129" i="24"/>
  <c r="L130" i="24"/>
  <c r="L131" i="24"/>
  <c r="L132" i="24"/>
  <c r="L133" i="24"/>
  <c r="L134" i="24"/>
  <c r="L135" i="24"/>
  <c r="L136" i="24"/>
  <c r="L137" i="24"/>
  <c r="L138" i="24"/>
  <c r="L139" i="24"/>
  <c r="L140" i="24"/>
  <c r="L141" i="24"/>
  <c r="L142" i="24"/>
  <c r="L143" i="24"/>
  <c r="L144" i="24"/>
  <c r="L145" i="24"/>
  <c r="L146" i="24"/>
  <c r="L147" i="24"/>
  <c r="L148" i="24"/>
  <c r="L149" i="24"/>
  <c r="L150" i="24"/>
  <c r="L151" i="24"/>
  <c r="L152" i="24"/>
  <c r="L153" i="24"/>
  <c r="L154" i="24"/>
  <c r="L155" i="24"/>
  <c r="L156" i="24"/>
  <c r="L157" i="24"/>
  <c r="L158" i="24"/>
  <c r="L159" i="24"/>
  <c r="L160" i="24"/>
  <c r="L161" i="24"/>
  <c r="L162" i="24"/>
  <c r="L163" i="24"/>
  <c r="L164" i="24"/>
  <c r="L165" i="24"/>
  <c r="L166" i="24"/>
  <c r="L167" i="24"/>
  <c r="L168" i="24"/>
  <c r="L169" i="24"/>
  <c r="L170" i="24"/>
  <c r="L171" i="24"/>
  <c r="L172" i="24"/>
  <c r="L173" i="24"/>
  <c r="L174" i="24"/>
  <c r="L175" i="24"/>
  <c r="L176" i="24"/>
  <c r="L177" i="24"/>
  <c r="L178" i="24"/>
  <c r="L179" i="24"/>
  <c r="L180" i="24"/>
  <c r="L181" i="24"/>
  <c r="L182" i="24"/>
  <c r="L183" i="24"/>
  <c r="L184" i="24"/>
  <c r="L185" i="24"/>
  <c r="L16" i="24"/>
  <c r="B216" i="24" l="1"/>
  <c r="B218" i="24"/>
  <c r="B217" i="24"/>
  <c r="B215" i="24"/>
  <c r="B219" i="24"/>
  <c r="C209" i="24"/>
  <c r="B214" i="24"/>
  <c r="D208" i="24"/>
  <c r="C208" i="24"/>
  <c r="D209" i="24"/>
  <c r="I14" i="25"/>
  <c r="I9" i="25"/>
  <c r="I8" i="25"/>
  <c r="I5" i="25"/>
  <c r="I4" i="25"/>
  <c r="I7" i="25"/>
  <c r="I3" i="25"/>
  <c r="I13" i="25"/>
  <c r="I12" i="25"/>
  <c r="I11" i="25"/>
  <c r="I10" i="25"/>
  <c r="B220" i="24" l="1"/>
  <c r="I17" i="25"/>
  <c r="F71" i="24"/>
  <c r="R184" i="24"/>
  <c r="R185" i="24"/>
  <c r="H184" i="24"/>
  <c r="H185" i="24"/>
  <c r="F15" i="24"/>
  <c r="F17" i="24"/>
  <c r="F18" i="24"/>
  <c r="F19" i="24"/>
  <c r="F20" i="24"/>
  <c r="F21" i="24"/>
  <c r="F22" i="24"/>
  <c r="F23" i="24"/>
  <c r="F24" i="24"/>
  <c r="F25" i="24"/>
  <c r="F26" i="24"/>
  <c r="F27" i="24"/>
  <c r="F28" i="24"/>
  <c r="F29" i="24"/>
  <c r="F30" i="24"/>
  <c r="F31" i="24"/>
  <c r="F32" i="24"/>
  <c r="F33" i="24"/>
  <c r="F34" i="24"/>
  <c r="F35" i="24"/>
  <c r="F36" i="24"/>
  <c r="F37" i="24"/>
  <c r="F38" i="24"/>
  <c r="F39" i="24"/>
  <c r="F40" i="24"/>
  <c r="F41" i="24"/>
  <c r="F42" i="24"/>
  <c r="F43" i="24"/>
  <c r="F44" i="24"/>
  <c r="F45" i="24"/>
  <c r="F46" i="24"/>
  <c r="F47" i="24"/>
  <c r="F48" i="24"/>
  <c r="F49" i="24"/>
  <c r="F50" i="24"/>
  <c r="F51" i="24"/>
  <c r="F52" i="24"/>
  <c r="F53" i="24"/>
  <c r="F54" i="24"/>
  <c r="F55" i="24"/>
  <c r="F56" i="24"/>
  <c r="F57" i="24"/>
  <c r="F58" i="24"/>
  <c r="F59" i="24"/>
  <c r="F60" i="24"/>
  <c r="F61" i="24"/>
  <c r="F62" i="24"/>
  <c r="F63" i="24"/>
  <c r="F64" i="24"/>
  <c r="F65" i="24"/>
  <c r="F66" i="24"/>
  <c r="F67" i="24"/>
  <c r="F68" i="24"/>
  <c r="F69" i="24"/>
  <c r="F70" i="24"/>
  <c r="F72" i="24"/>
  <c r="F73" i="24"/>
  <c r="F74" i="24"/>
  <c r="F75" i="24"/>
  <c r="F76" i="24"/>
  <c r="F77" i="24"/>
  <c r="F78" i="24"/>
  <c r="F79" i="24"/>
  <c r="F80" i="24"/>
  <c r="F81" i="24"/>
  <c r="F82" i="24"/>
  <c r="F83" i="24"/>
  <c r="F84" i="24"/>
  <c r="F85" i="24"/>
  <c r="F86" i="24"/>
  <c r="F87" i="24"/>
  <c r="F88" i="24"/>
  <c r="F89" i="24"/>
  <c r="F90" i="24"/>
  <c r="F91" i="24"/>
  <c r="F92" i="24"/>
  <c r="F93" i="24"/>
  <c r="F94" i="24"/>
  <c r="F95" i="24"/>
  <c r="F96" i="24"/>
  <c r="F97" i="24"/>
  <c r="F98" i="24"/>
  <c r="F99" i="24"/>
  <c r="F100" i="24"/>
  <c r="F101" i="24"/>
  <c r="F102" i="24"/>
  <c r="F103" i="24"/>
  <c r="F104" i="24"/>
  <c r="F105" i="24"/>
  <c r="F106" i="24"/>
  <c r="F107" i="24"/>
  <c r="F108" i="24"/>
  <c r="F109" i="24"/>
  <c r="F110" i="24"/>
  <c r="F111" i="24"/>
  <c r="F112" i="24"/>
  <c r="F113" i="24"/>
  <c r="F114" i="24"/>
  <c r="F115" i="24"/>
  <c r="F116" i="24"/>
  <c r="F16" i="24"/>
  <c r="G16" i="24"/>
  <c r="W183" i="24"/>
  <c r="V183" i="24"/>
  <c r="R183" i="24"/>
  <c r="W182" i="24"/>
  <c r="V182" i="24"/>
  <c r="R182" i="24"/>
  <c r="W181" i="24"/>
  <c r="V181" i="24"/>
  <c r="R181" i="24"/>
  <c r="W180" i="24"/>
  <c r="V180" i="24"/>
  <c r="R180" i="24"/>
  <c r="W179" i="24"/>
  <c r="V179" i="24"/>
  <c r="R179" i="24"/>
  <c r="W178" i="24"/>
  <c r="V178" i="24"/>
  <c r="R178" i="24"/>
  <c r="W177" i="24"/>
  <c r="V177" i="24"/>
  <c r="R177" i="24"/>
  <c r="W176" i="24"/>
  <c r="V176" i="24"/>
  <c r="R176" i="24"/>
  <c r="W175" i="24"/>
  <c r="V175" i="24"/>
  <c r="R175" i="24"/>
  <c r="W174" i="24"/>
  <c r="V174" i="24"/>
  <c r="R174" i="24"/>
  <c r="W173" i="24"/>
  <c r="V173" i="24"/>
  <c r="R173" i="24"/>
  <c r="W172" i="24"/>
  <c r="V172" i="24"/>
  <c r="R172" i="24"/>
  <c r="W171" i="24"/>
  <c r="V171" i="24"/>
  <c r="R171" i="24"/>
  <c r="W170" i="24"/>
  <c r="V170" i="24"/>
  <c r="R170" i="24"/>
  <c r="W169" i="24"/>
  <c r="V169" i="24"/>
  <c r="R169" i="24"/>
  <c r="W168" i="24"/>
  <c r="V168" i="24"/>
  <c r="R168" i="24"/>
  <c r="W167" i="24"/>
  <c r="V167" i="24"/>
  <c r="W166" i="24"/>
  <c r="V166" i="24"/>
  <c r="R166" i="24"/>
  <c r="W165" i="24"/>
  <c r="V165" i="24"/>
  <c r="R165" i="24"/>
  <c r="W164" i="24"/>
  <c r="V164" i="24"/>
  <c r="R164" i="24"/>
  <c r="W163" i="24"/>
  <c r="V163" i="24"/>
  <c r="R163" i="24"/>
  <c r="W162" i="24"/>
  <c r="V162" i="24"/>
  <c r="R162" i="24"/>
  <c r="W161" i="24"/>
  <c r="V161" i="24"/>
  <c r="R161" i="24"/>
  <c r="W160" i="24"/>
  <c r="V160" i="24"/>
  <c r="R160" i="24"/>
  <c r="W159" i="24"/>
  <c r="V159" i="24"/>
  <c r="R159" i="24"/>
  <c r="W158" i="24"/>
  <c r="V158" i="24"/>
  <c r="R158" i="24"/>
  <c r="W157" i="24"/>
  <c r="V157" i="24"/>
  <c r="R157" i="24"/>
  <c r="W156" i="24"/>
  <c r="V156" i="24"/>
  <c r="R156" i="24"/>
  <c r="W155" i="24"/>
  <c r="V155" i="24"/>
  <c r="R155" i="24"/>
  <c r="W154" i="24"/>
  <c r="V154" i="24"/>
  <c r="R154" i="24"/>
  <c r="W153" i="24"/>
  <c r="V153" i="24"/>
  <c r="R153" i="24"/>
  <c r="W152" i="24"/>
  <c r="V152" i="24"/>
  <c r="R152" i="24"/>
  <c r="W151" i="24"/>
  <c r="V151" i="24"/>
  <c r="R151" i="24"/>
  <c r="W150" i="24"/>
  <c r="V150" i="24"/>
  <c r="R150" i="24"/>
  <c r="W149" i="24"/>
  <c r="V149" i="24"/>
  <c r="R149" i="24"/>
  <c r="W148" i="24"/>
  <c r="V148" i="24"/>
  <c r="R148" i="24"/>
  <c r="W147" i="24"/>
  <c r="V147" i="24"/>
  <c r="R147" i="24"/>
  <c r="W146" i="24"/>
  <c r="V146" i="24"/>
  <c r="R146" i="24"/>
  <c r="W145" i="24"/>
  <c r="V145" i="24"/>
  <c r="W144" i="24"/>
  <c r="V144" i="24"/>
  <c r="R144" i="24"/>
  <c r="W143" i="24"/>
  <c r="V143" i="24"/>
  <c r="R143" i="24"/>
  <c r="W142" i="24"/>
  <c r="V142" i="24"/>
  <c r="R142" i="24"/>
  <c r="W141" i="24"/>
  <c r="V141" i="24"/>
  <c r="R141" i="24"/>
  <c r="W140" i="24"/>
  <c r="V140" i="24"/>
  <c r="R140" i="24"/>
  <c r="W139" i="24"/>
  <c r="V139" i="24"/>
  <c r="R139" i="24"/>
  <c r="W138" i="24"/>
  <c r="V138" i="24"/>
  <c r="R138" i="24"/>
  <c r="W137" i="24"/>
  <c r="V137" i="24"/>
  <c r="R137" i="24"/>
  <c r="W136" i="24"/>
  <c r="V136" i="24"/>
  <c r="R136" i="24"/>
  <c r="W135" i="24"/>
  <c r="V135" i="24"/>
  <c r="W134" i="24"/>
  <c r="V134" i="24"/>
  <c r="R134" i="24"/>
  <c r="W133" i="24"/>
  <c r="V133" i="24"/>
  <c r="R133" i="24"/>
  <c r="W132" i="24"/>
  <c r="V132" i="24"/>
  <c r="R132" i="24"/>
  <c r="W131" i="24"/>
  <c r="V131" i="24"/>
  <c r="R131" i="24"/>
  <c r="W130" i="24"/>
  <c r="V130" i="24"/>
  <c r="R130" i="24"/>
  <c r="W129" i="24"/>
  <c r="V129" i="24"/>
  <c r="R129" i="24"/>
  <c r="W128" i="24"/>
  <c r="V128" i="24"/>
  <c r="W127" i="24"/>
  <c r="V127" i="24"/>
  <c r="R127" i="24"/>
  <c r="W126" i="24"/>
  <c r="V126" i="24"/>
  <c r="R126" i="24"/>
  <c r="W125" i="24"/>
  <c r="V125" i="24"/>
  <c r="R125" i="24"/>
  <c r="W124" i="24"/>
  <c r="V124" i="24"/>
  <c r="R124" i="24"/>
  <c r="W123" i="24"/>
  <c r="V123" i="24"/>
  <c r="R123" i="24"/>
  <c r="W122" i="24"/>
  <c r="V122" i="24"/>
  <c r="W121" i="24"/>
  <c r="V121" i="24"/>
  <c r="R121" i="24"/>
  <c r="W120" i="24"/>
  <c r="V120" i="24"/>
  <c r="R120" i="24"/>
  <c r="W119" i="24"/>
  <c r="V119" i="24"/>
  <c r="R119" i="24"/>
  <c r="W118" i="24"/>
  <c r="V118" i="24"/>
  <c r="R118" i="24"/>
  <c r="W117" i="24"/>
  <c r="V117" i="24"/>
  <c r="R117" i="24"/>
  <c r="W116" i="24"/>
  <c r="V116" i="24"/>
  <c r="R116" i="24"/>
  <c r="W115" i="24"/>
  <c r="V115" i="24"/>
  <c r="R115" i="24"/>
  <c r="W114" i="24"/>
  <c r="V114" i="24"/>
  <c r="R114" i="24"/>
  <c r="W113" i="24"/>
  <c r="V113" i="24"/>
  <c r="R113" i="24"/>
  <c r="W112" i="24"/>
  <c r="V112" i="24"/>
  <c r="R112" i="24"/>
  <c r="W111" i="24"/>
  <c r="V111" i="24"/>
  <c r="R111" i="24"/>
  <c r="W110" i="24"/>
  <c r="V110" i="24"/>
  <c r="R110" i="24"/>
  <c r="W109" i="24"/>
  <c r="V109" i="24"/>
  <c r="R109" i="24"/>
  <c r="W108" i="24"/>
  <c r="V108" i="24"/>
  <c r="R108" i="24"/>
  <c r="W107" i="24"/>
  <c r="V107" i="24"/>
  <c r="R107" i="24"/>
  <c r="W106" i="24"/>
  <c r="V106" i="24"/>
  <c r="R106" i="24"/>
  <c r="W105" i="24"/>
  <c r="V105" i="24"/>
  <c r="R105" i="24"/>
  <c r="W104" i="24"/>
  <c r="V104" i="24"/>
  <c r="R104" i="24"/>
  <c r="W103" i="24"/>
  <c r="V103" i="24"/>
  <c r="R103" i="24"/>
  <c r="W102" i="24"/>
  <c r="V102" i="24"/>
  <c r="R102" i="24"/>
  <c r="W101" i="24"/>
  <c r="V101" i="24"/>
  <c r="R101" i="24"/>
  <c r="W100" i="24"/>
  <c r="V100" i="24"/>
  <c r="R100" i="24"/>
  <c r="W99" i="24"/>
  <c r="V99" i="24"/>
  <c r="R99" i="24"/>
  <c r="W98" i="24"/>
  <c r="V98" i="24"/>
  <c r="R98" i="24"/>
  <c r="W97" i="24"/>
  <c r="V97" i="24"/>
  <c r="R97" i="24"/>
  <c r="W96" i="24"/>
  <c r="V96" i="24"/>
  <c r="R96" i="24"/>
  <c r="W95" i="24"/>
  <c r="V95" i="24"/>
  <c r="R95" i="24"/>
  <c r="W94" i="24"/>
  <c r="V94" i="24"/>
  <c r="R94" i="24"/>
  <c r="W93" i="24"/>
  <c r="V93" i="24"/>
  <c r="R93" i="24"/>
  <c r="W92" i="24"/>
  <c r="V92" i="24"/>
  <c r="R92" i="24"/>
  <c r="W91" i="24"/>
  <c r="V91" i="24"/>
  <c r="R91" i="24"/>
  <c r="W90" i="24"/>
  <c r="V90" i="24"/>
  <c r="R90" i="24"/>
  <c r="W89" i="24"/>
  <c r="V89" i="24"/>
  <c r="R89" i="24"/>
  <c r="W88" i="24"/>
  <c r="V88" i="24"/>
  <c r="R88" i="24"/>
  <c r="W87" i="24"/>
  <c r="V87" i="24"/>
  <c r="R87" i="24"/>
  <c r="W86" i="24"/>
  <c r="V86" i="24"/>
  <c r="R86" i="24"/>
  <c r="W85" i="24"/>
  <c r="V85" i="24"/>
  <c r="R85" i="24"/>
  <c r="W84" i="24"/>
  <c r="V84" i="24"/>
  <c r="R84" i="24"/>
  <c r="W83" i="24"/>
  <c r="V83" i="24"/>
  <c r="R83" i="24"/>
  <c r="W82" i="24"/>
  <c r="V82" i="24"/>
  <c r="W81" i="24"/>
  <c r="V81" i="24"/>
  <c r="R81" i="24"/>
  <c r="W80" i="24"/>
  <c r="V80" i="24"/>
  <c r="W79" i="24"/>
  <c r="V79" i="24"/>
  <c r="R79" i="24"/>
  <c r="W78" i="24"/>
  <c r="V78" i="24"/>
  <c r="R78" i="24"/>
  <c r="W77" i="24"/>
  <c r="V77" i="24"/>
  <c r="W76" i="24"/>
  <c r="V76" i="24"/>
  <c r="R76" i="24"/>
  <c r="W75" i="24"/>
  <c r="V75" i="24"/>
  <c r="W74" i="24"/>
  <c r="V74" i="24"/>
  <c r="R74" i="24"/>
  <c r="W73" i="24"/>
  <c r="V73" i="24"/>
  <c r="R73" i="24"/>
  <c r="W72" i="24"/>
  <c r="V72" i="24"/>
  <c r="R72" i="24"/>
  <c r="W71" i="24"/>
  <c r="V71" i="24"/>
  <c r="R71" i="24"/>
  <c r="W70" i="24"/>
  <c r="V70" i="24"/>
  <c r="R70" i="24"/>
  <c r="W69" i="24"/>
  <c r="V69" i="24"/>
  <c r="R69" i="24"/>
  <c r="W68" i="24"/>
  <c r="V68" i="24"/>
  <c r="R68" i="24"/>
  <c r="W67" i="24"/>
  <c r="V67" i="24"/>
  <c r="R67" i="24"/>
  <c r="W66" i="24"/>
  <c r="V66" i="24"/>
  <c r="R66" i="24"/>
  <c r="W65" i="24"/>
  <c r="V65" i="24"/>
  <c r="R65" i="24"/>
  <c r="W64" i="24"/>
  <c r="V64" i="24"/>
  <c r="R64" i="24"/>
  <c r="W63" i="24"/>
  <c r="V63" i="24"/>
  <c r="R63" i="24"/>
  <c r="W62" i="24"/>
  <c r="V62" i="24"/>
  <c r="R62" i="24"/>
  <c r="W61" i="24"/>
  <c r="V61" i="24"/>
  <c r="W60" i="24"/>
  <c r="V60" i="24"/>
  <c r="R60" i="24"/>
  <c r="W59" i="24"/>
  <c r="V59" i="24"/>
  <c r="R59" i="24"/>
  <c r="W58" i="24"/>
  <c r="V58" i="24"/>
  <c r="R58" i="24"/>
  <c r="W57" i="24"/>
  <c r="V57" i="24"/>
  <c r="R57" i="24"/>
  <c r="W56" i="24"/>
  <c r="V56" i="24"/>
  <c r="R56" i="24"/>
  <c r="W55" i="24"/>
  <c r="V55" i="24"/>
  <c r="R55" i="24"/>
  <c r="W54" i="24"/>
  <c r="V54" i="24"/>
  <c r="R54" i="24"/>
  <c r="W53" i="24"/>
  <c r="V53" i="24"/>
  <c r="R53" i="24"/>
  <c r="W52" i="24"/>
  <c r="V52" i="24"/>
  <c r="R52" i="24"/>
  <c r="W51" i="24"/>
  <c r="V51" i="24"/>
  <c r="R51" i="24"/>
  <c r="W50" i="24"/>
  <c r="V50" i="24"/>
  <c r="R50" i="24"/>
  <c r="W49" i="24"/>
  <c r="V49" i="24"/>
  <c r="R49" i="24"/>
  <c r="W48" i="24"/>
  <c r="V48" i="24"/>
  <c r="R48" i="24"/>
  <c r="W47" i="24"/>
  <c r="V47" i="24"/>
  <c r="R47" i="24"/>
  <c r="W46" i="24"/>
  <c r="V46" i="24"/>
  <c r="R46" i="24"/>
  <c r="W45" i="24"/>
  <c r="V45" i="24"/>
  <c r="R45" i="24"/>
  <c r="W44" i="24"/>
  <c r="V44" i="24"/>
  <c r="R44" i="24"/>
  <c r="W43" i="24"/>
  <c r="V43" i="24"/>
  <c r="R43" i="24"/>
  <c r="W42" i="24"/>
  <c r="V42" i="24"/>
  <c r="R42" i="24"/>
  <c r="W41" i="24"/>
  <c r="V41" i="24"/>
  <c r="R41" i="24"/>
  <c r="W40" i="24"/>
  <c r="V40" i="24"/>
  <c r="R40" i="24"/>
  <c r="W39" i="24"/>
  <c r="V39" i="24"/>
  <c r="R39" i="24"/>
  <c r="W38" i="24"/>
  <c r="V38" i="24"/>
  <c r="R38" i="24"/>
  <c r="W37" i="24"/>
  <c r="V37" i="24"/>
  <c r="R37" i="24"/>
  <c r="W36" i="24"/>
  <c r="V36" i="24"/>
  <c r="R36" i="24"/>
  <c r="W35" i="24"/>
  <c r="V35" i="24"/>
  <c r="W34" i="24"/>
  <c r="V34" i="24"/>
  <c r="R34" i="24"/>
  <c r="W33" i="24"/>
  <c r="V33" i="24"/>
  <c r="R33" i="24"/>
  <c r="W32" i="24"/>
  <c r="V32" i="24"/>
  <c r="R32" i="24"/>
  <c r="W31" i="24"/>
  <c r="V31" i="24"/>
  <c r="R31" i="24"/>
  <c r="W30" i="24"/>
  <c r="V30" i="24"/>
  <c r="R30" i="24"/>
  <c r="W29" i="24"/>
  <c r="V29" i="24"/>
  <c r="R29" i="24"/>
  <c r="W28" i="24"/>
  <c r="V28" i="24"/>
  <c r="R28" i="24"/>
  <c r="W27" i="24"/>
  <c r="V27" i="24"/>
  <c r="R27" i="24"/>
  <c r="W26" i="24"/>
  <c r="V26" i="24"/>
  <c r="R26" i="24"/>
  <c r="W25" i="24"/>
  <c r="V25" i="24"/>
  <c r="R25" i="24"/>
  <c r="W24" i="24"/>
  <c r="V24" i="24"/>
  <c r="R24" i="24"/>
  <c r="W23" i="24"/>
  <c r="V23" i="24"/>
  <c r="R23" i="24"/>
  <c r="W22" i="24"/>
  <c r="V22" i="24"/>
  <c r="R22" i="24"/>
  <c r="W21" i="24"/>
  <c r="V21" i="24"/>
  <c r="R21" i="24"/>
  <c r="W20" i="24"/>
  <c r="V20" i="24"/>
  <c r="R20" i="24"/>
  <c r="W19" i="24"/>
  <c r="V19" i="24"/>
  <c r="R19" i="24"/>
  <c r="W18" i="24"/>
  <c r="V18" i="24"/>
  <c r="R18" i="24"/>
  <c r="W17" i="24"/>
  <c r="V17" i="24"/>
  <c r="R17" i="24"/>
  <c r="V16" i="24"/>
  <c r="W16" i="24"/>
  <c r="H16" i="24"/>
  <c r="H17" i="24"/>
  <c r="H18" i="24"/>
  <c r="H19" i="24"/>
  <c r="H20" i="24"/>
  <c r="H21" i="24"/>
  <c r="H22" i="24"/>
  <c r="H23" i="24"/>
  <c r="H24" i="24"/>
  <c r="H25" i="24"/>
  <c r="H26" i="24"/>
  <c r="H27" i="24"/>
  <c r="H28" i="24"/>
  <c r="H29" i="24"/>
  <c r="H30" i="24"/>
  <c r="H31" i="24"/>
  <c r="H32" i="24"/>
  <c r="H33" i="24"/>
  <c r="H34" i="24"/>
  <c r="H35" i="24"/>
  <c r="H36" i="24"/>
  <c r="H37" i="24"/>
  <c r="H38" i="24"/>
  <c r="H39" i="24"/>
  <c r="H40" i="24"/>
  <c r="H41" i="24"/>
  <c r="H42" i="24"/>
  <c r="H43" i="24"/>
  <c r="H44" i="24"/>
  <c r="H45" i="24"/>
  <c r="H46" i="24"/>
  <c r="H47" i="24"/>
  <c r="H48" i="24"/>
  <c r="H49" i="24"/>
  <c r="H50" i="24"/>
  <c r="H51" i="24"/>
  <c r="H52" i="24"/>
  <c r="H53" i="24"/>
  <c r="H54" i="24"/>
  <c r="H55" i="24"/>
  <c r="H56" i="24"/>
  <c r="H57" i="24"/>
  <c r="H58" i="24"/>
  <c r="H59" i="24"/>
  <c r="H60" i="24"/>
  <c r="H61" i="24"/>
  <c r="H62" i="24"/>
  <c r="H63" i="24"/>
  <c r="H64" i="24"/>
  <c r="H65" i="24"/>
  <c r="H66" i="24"/>
  <c r="H67" i="24"/>
  <c r="H68" i="24"/>
  <c r="H69" i="24"/>
  <c r="H70" i="24"/>
  <c r="H71" i="24"/>
  <c r="H72" i="24"/>
  <c r="H73" i="24"/>
  <c r="H74" i="24"/>
  <c r="H75" i="24"/>
  <c r="H76" i="24"/>
  <c r="H77" i="24"/>
  <c r="H78" i="24"/>
  <c r="H79" i="24"/>
  <c r="H80" i="24"/>
  <c r="H81" i="24"/>
  <c r="H82" i="24"/>
  <c r="H83" i="24"/>
  <c r="H84" i="24"/>
  <c r="H85" i="24"/>
  <c r="H86" i="24"/>
  <c r="H87" i="24"/>
  <c r="H88" i="24"/>
  <c r="H89" i="24"/>
  <c r="H90" i="24"/>
  <c r="H91" i="24"/>
  <c r="H92" i="24"/>
  <c r="H93" i="24"/>
  <c r="H94" i="24"/>
  <c r="H95" i="24"/>
  <c r="H96" i="24"/>
  <c r="H97" i="24"/>
  <c r="H98" i="24"/>
  <c r="H99" i="24"/>
  <c r="H100" i="24"/>
  <c r="H101" i="24"/>
  <c r="H102" i="24"/>
  <c r="H103" i="24"/>
  <c r="H104" i="24"/>
  <c r="H105" i="24"/>
  <c r="H106" i="24"/>
  <c r="H107" i="24"/>
  <c r="H108" i="24"/>
  <c r="H109" i="24"/>
  <c r="H110" i="24"/>
  <c r="H111" i="24"/>
  <c r="H112" i="24"/>
  <c r="H113" i="24"/>
  <c r="H114" i="24"/>
  <c r="H115" i="24"/>
  <c r="H116" i="24"/>
  <c r="H117" i="24"/>
  <c r="H118" i="24"/>
  <c r="H119" i="24"/>
  <c r="H120" i="24"/>
  <c r="H121" i="24"/>
  <c r="H122" i="24"/>
  <c r="H123" i="24"/>
  <c r="H124" i="24"/>
  <c r="H125" i="24"/>
  <c r="H126" i="24"/>
  <c r="H127" i="24"/>
  <c r="H128" i="24"/>
  <c r="H129" i="24"/>
  <c r="H130" i="24"/>
  <c r="H131" i="24"/>
  <c r="H132" i="24"/>
  <c r="H133" i="24"/>
  <c r="H134" i="24"/>
  <c r="H135" i="24"/>
  <c r="H136" i="24"/>
  <c r="H137" i="24"/>
  <c r="H138" i="24"/>
  <c r="H139" i="24"/>
  <c r="H140" i="24"/>
  <c r="H141" i="24"/>
  <c r="H142" i="24"/>
  <c r="H143" i="24"/>
  <c r="H144" i="24"/>
  <c r="H145" i="24"/>
  <c r="H146" i="24"/>
  <c r="H147" i="24"/>
  <c r="H148" i="24"/>
  <c r="H149" i="24"/>
  <c r="H150" i="24"/>
  <c r="H151" i="24"/>
  <c r="H152" i="24"/>
  <c r="H153" i="24"/>
  <c r="H154" i="24"/>
  <c r="H155" i="24"/>
  <c r="H156" i="24"/>
  <c r="H157" i="24"/>
  <c r="H158" i="24"/>
  <c r="H159" i="24"/>
  <c r="H160" i="24"/>
  <c r="H161" i="24"/>
  <c r="H162" i="24"/>
  <c r="H163" i="24"/>
  <c r="H164" i="24"/>
  <c r="H165" i="24"/>
  <c r="H166" i="24"/>
  <c r="H167" i="24"/>
  <c r="H168" i="24"/>
  <c r="H169" i="24"/>
  <c r="H170" i="24"/>
  <c r="H171" i="24"/>
  <c r="H172" i="24"/>
  <c r="H173" i="24"/>
  <c r="H174" i="24"/>
  <c r="H175" i="24"/>
  <c r="H176" i="24"/>
  <c r="H177" i="24"/>
  <c r="H178" i="24"/>
  <c r="H179" i="24"/>
  <c r="H180" i="24"/>
  <c r="H181" i="24"/>
  <c r="H182" i="24"/>
  <c r="H183" i="24"/>
  <c r="G17" i="24"/>
  <c r="G18" i="24"/>
  <c r="G19" i="24"/>
  <c r="G20" i="24"/>
  <c r="G21" i="24"/>
  <c r="G22" i="24"/>
  <c r="G23" i="24"/>
  <c r="G24" i="24"/>
  <c r="G25" i="24"/>
  <c r="G26" i="24"/>
  <c r="G27" i="24"/>
  <c r="G28" i="24"/>
  <c r="G29" i="24"/>
  <c r="G30" i="24"/>
  <c r="G31" i="24"/>
  <c r="G32" i="24"/>
  <c r="G33" i="24"/>
  <c r="G34" i="24"/>
  <c r="G35" i="24"/>
  <c r="G36" i="24"/>
  <c r="G37" i="24"/>
  <c r="G38" i="24"/>
  <c r="G39" i="24"/>
  <c r="G40" i="24"/>
  <c r="G41" i="24"/>
  <c r="G42" i="24"/>
  <c r="G43" i="24"/>
  <c r="G44" i="24"/>
  <c r="G45" i="24"/>
  <c r="G46" i="24"/>
  <c r="G47" i="24"/>
  <c r="G48" i="24"/>
  <c r="G49" i="24"/>
  <c r="G50" i="24"/>
  <c r="G51" i="24"/>
  <c r="G52" i="24"/>
  <c r="G53" i="24"/>
  <c r="G54" i="24"/>
  <c r="G55" i="24"/>
  <c r="G56" i="24"/>
  <c r="G57" i="24"/>
  <c r="G58" i="24"/>
  <c r="G59" i="24"/>
  <c r="G60" i="24"/>
  <c r="G61" i="24"/>
  <c r="G62" i="24"/>
  <c r="G63" i="24"/>
  <c r="G64" i="24"/>
  <c r="G65" i="24"/>
  <c r="G66" i="24"/>
  <c r="G67" i="24"/>
  <c r="G68" i="24"/>
  <c r="G69" i="24"/>
  <c r="G70" i="24"/>
  <c r="G71" i="24"/>
  <c r="G72" i="24"/>
  <c r="G73" i="24"/>
  <c r="G74" i="24"/>
  <c r="G75" i="24"/>
  <c r="G76" i="24"/>
  <c r="G77" i="24"/>
  <c r="G78" i="24"/>
  <c r="G79" i="24"/>
  <c r="G80" i="24"/>
  <c r="G81" i="24"/>
  <c r="G82" i="24"/>
  <c r="G83" i="24"/>
  <c r="G84" i="24"/>
  <c r="G85" i="24"/>
  <c r="G86" i="24"/>
  <c r="G87" i="24"/>
  <c r="G88" i="24"/>
  <c r="G89" i="24"/>
  <c r="G90" i="24"/>
  <c r="G91" i="24"/>
  <c r="G92" i="24"/>
  <c r="G93" i="24"/>
  <c r="G94" i="24"/>
  <c r="G95" i="24"/>
  <c r="G96" i="24"/>
  <c r="G97" i="24"/>
  <c r="G98" i="24"/>
  <c r="G99" i="24"/>
  <c r="G100" i="24"/>
  <c r="G101" i="24"/>
  <c r="G102" i="24"/>
  <c r="G103" i="24"/>
  <c r="G104" i="24"/>
  <c r="G105" i="24"/>
  <c r="G106" i="24"/>
  <c r="G107" i="24"/>
  <c r="G108" i="24"/>
  <c r="G109" i="24"/>
  <c r="G110" i="24"/>
  <c r="G111" i="24"/>
  <c r="G112" i="24"/>
  <c r="G113" i="24"/>
  <c r="G114" i="24"/>
  <c r="G115" i="24"/>
  <c r="G116" i="24"/>
  <c r="D207" i="24" l="1"/>
  <c r="E207" i="24"/>
  <c r="C207" i="24"/>
  <c r="H17" i="25"/>
  <c r="G17" i="25"/>
  <c r="B17" i="24"/>
  <c r="C17" i="24"/>
  <c r="B18" i="24"/>
  <c r="C18" i="24"/>
  <c r="B19" i="24"/>
  <c r="C19" i="24"/>
  <c r="B20" i="24"/>
  <c r="C20" i="24"/>
  <c r="B21" i="24"/>
  <c r="C21" i="24"/>
  <c r="B22" i="24"/>
  <c r="C22" i="24"/>
  <c r="B23" i="24"/>
  <c r="C23" i="24"/>
  <c r="B24" i="24"/>
  <c r="C24" i="24"/>
  <c r="B25" i="24"/>
  <c r="C25" i="24"/>
  <c r="B26" i="24"/>
  <c r="C26" i="24"/>
  <c r="B27" i="24"/>
  <c r="C27" i="24"/>
  <c r="B28" i="24"/>
  <c r="C28" i="24"/>
  <c r="B29" i="24"/>
  <c r="C29" i="24"/>
  <c r="B30" i="24"/>
  <c r="C30" i="24"/>
  <c r="B31" i="24"/>
  <c r="C31" i="24"/>
  <c r="B32" i="24"/>
  <c r="C32" i="24"/>
  <c r="B33" i="24"/>
  <c r="C33" i="24"/>
  <c r="B34" i="24"/>
  <c r="C34" i="24"/>
  <c r="B35" i="24"/>
  <c r="C35" i="24"/>
  <c r="B36" i="24"/>
  <c r="C36" i="24"/>
  <c r="B37" i="24"/>
  <c r="C37" i="24"/>
  <c r="B38" i="24"/>
  <c r="C38" i="24"/>
  <c r="B39" i="24"/>
  <c r="C39" i="24"/>
  <c r="B40" i="24"/>
  <c r="C40" i="24"/>
  <c r="B41" i="24"/>
  <c r="C41" i="24"/>
  <c r="B42" i="24"/>
  <c r="C42" i="24"/>
  <c r="B43" i="24"/>
  <c r="C43" i="24"/>
  <c r="B44" i="24"/>
  <c r="C44" i="24"/>
  <c r="B45" i="24"/>
  <c r="C45" i="24"/>
  <c r="B46" i="24"/>
  <c r="C46" i="24"/>
  <c r="B47" i="24"/>
  <c r="C47" i="24"/>
  <c r="B48" i="24"/>
  <c r="C48" i="24"/>
  <c r="B49" i="24"/>
  <c r="C49" i="24"/>
  <c r="B50" i="24"/>
  <c r="C50" i="24"/>
  <c r="B51" i="24"/>
  <c r="C51" i="24"/>
  <c r="B52" i="24"/>
  <c r="C52" i="24"/>
  <c r="B53" i="24"/>
  <c r="C53" i="24"/>
  <c r="B54" i="24"/>
  <c r="C54" i="24"/>
  <c r="B55" i="24"/>
  <c r="C55" i="24"/>
  <c r="B56" i="24"/>
  <c r="C56" i="24"/>
  <c r="B57" i="24"/>
  <c r="C57" i="24"/>
  <c r="B58" i="24"/>
  <c r="C58" i="24"/>
  <c r="B59" i="24"/>
  <c r="C59" i="24"/>
  <c r="B60" i="24"/>
  <c r="C60" i="24"/>
  <c r="B61" i="24"/>
  <c r="C61" i="24"/>
  <c r="B62" i="24"/>
  <c r="C62" i="24"/>
  <c r="B63" i="24"/>
  <c r="C63" i="24"/>
  <c r="B64" i="24"/>
  <c r="C64" i="24"/>
  <c r="B65" i="24"/>
  <c r="C65" i="24"/>
  <c r="B66" i="24"/>
  <c r="C66" i="24"/>
  <c r="B67" i="24"/>
  <c r="C67" i="24"/>
  <c r="B68" i="24"/>
  <c r="C68" i="24"/>
  <c r="B69" i="24"/>
  <c r="C69" i="24"/>
  <c r="B70" i="24"/>
  <c r="C70" i="24"/>
  <c r="D70" i="24"/>
  <c r="B71" i="24"/>
  <c r="C71" i="24"/>
  <c r="B72" i="24"/>
  <c r="C72" i="24"/>
  <c r="B73" i="24"/>
  <c r="C73" i="24"/>
  <c r="B74" i="24"/>
  <c r="C74" i="24"/>
  <c r="B75" i="24"/>
  <c r="C75" i="24"/>
  <c r="B76" i="24"/>
  <c r="C76" i="24"/>
  <c r="B77" i="24"/>
  <c r="C77" i="24"/>
  <c r="B78" i="24"/>
  <c r="C78" i="24"/>
  <c r="B79" i="24"/>
  <c r="C79" i="24"/>
  <c r="B80" i="24"/>
  <c r="C80" i="24"/>
  <c r="B81" i="24"/>
  <c r="C81" i="24"/>
  <c r="B82" i="24"/>
  <c r="C82" i="24"/>
  <c r="B83" i="24"/>
  <c r="C83" i="24"/>
  <c r="B84" i="24"/>
  <c r="C84" i="24"/>
  <c r="B85" i="24"/>
  <c r="C85" i="24"/>
  <c r="B86" i="24"/>
  <c r="C86" i="24"/>
  <c r="B87" i="24"/>
  <c r="C87" i="24"/>
  <c r="B88" i="24"/>
  <c r="C88" i="24"/>
  <c r="B89" i="24"/>
  <c r="C89" i="24"/>
  <c r="B90" i="24"/>
  <c r="C90" i="24"/>
  <c r="B91" i="24"/>
  <c r="C91" i="24"/>
  <c r="B92" i="24"/>
  <c r="C92" i="24"/>
  <c r="B93" i="24"/>
  <c r="C93" i="24"/>
  <c r="B94" i="24"/>
  <c r="C94" i="24"/>
  <c r="B95" i="24"/>
  <c r="C95" i="24"/>
  <c r="B96" i="24"/>
  <c r="C96" i="24"/>
  <c r="B97" i="24"/>
  <c r="C97" i="24"/>
  <c r="B98" i="24"/>
  <c r="C98" i="24"/>
  <c r="B99" i="24"/>
  <c r="C99" i="24"/>
  <c r="B100" i="24"/>
  <c r="C100" i="24"/>
  <c r="B101" i="24"/>
  <c r="C101" i="24"/>
  <c r="B102" i="24"/>
  <c r="C102" i="24"/>
  <c r="B103" i="24"/>
  <c r="C103" i="24"/>
  <c r="B104" i="24"/>
  <c r="C104" i="24"/>
  <c r="B105" i="24"/>
  <c r="C105" i="24"/>
  <c r="B106" i="24"/>
  <c r="C106" i="24"/>
  <c r="B107" i="24"/>
  <c r="C107" i="24"/>
  <c r="B108" i="24"/>
  <c r="C108" i="24"/>
  <c r="B109" i="24"/>
  <c r="C109" i="24"/>
  <c r="B110" i="24"/>
  <c r="C110" i="24"/>
  <c r="B111" i="24"/>
  <c r="C111" i="24"/>
  <c r="B112" i="24"/>
  <c r="C112" i="24"/>
  <c r="B113" i="24"/>
  <c r="C113" i="24"/>
  <c r="B114" i="24"/>
  <c r="C114" i="24"/>
  <c r="B115" i="24"/>
  <c r="C115" i="24"/>
  <c r="B116" i="24"/>
  <c r="C116" i="24"/>
  <c r="B117" i="24"/>
  <c r="C117" i="24"/>
  <c r="B118" i="24"/>
  <c r="B119" i="24"/>
  <c r="B120" i="24"/>
  <c r="B121" i="24"/>
  <c r="B122" i="24"/>
  <c r="C16" i="24"/>
  <c r="B16" i="24"/>
  <c r="C15" i="24"/>
  <c r="D15" i="24"/>
  <c r="E15" i="24"/>
  <c r="B15" i="24"/>
  <c r="B155" i="23" l="1"/>
  <c r="B154" i="23"/>
  <c r="B153" i="23"/>
  <c r="B152" i="23"/>
  <c r="B151" i="23"/>
  <c r="B150" i="23"/>
  <c r="B149" i="23"/>
  <c r="C235" i="21" l="1"/>
  <c r="C234" i="21"/>
  <c r="D235" i="21"/>
  <c r="E233" i="21"/>
  <c r="D233" i="21"/>
  <c r="D234" i="21"/>
  <c r="C233" i="21"/>
  <c r="B245" i="21" l="1"/>
  <c r="E190" i="24" l="1"/>
  <c r="D79" i="24" l="1"/>
  <c r="E199" i="24" l="1"/>
  <c r="E186" i="24"/>
  <c r="E35" i="24"/>
  <c r="E192" i="24"/>
  <c r="E198" i="24"/>
  <c r="E195" i="24"/>
  <c r="E196" i="24"/>
  <c r="E197" i="24"/>
  <c r="E79" i="24"/>
  <c r="E194" i="24"/>
  <c r="E191" i="24"/>
  <c r="D196" i="24"/>
  <c r="E71" i="24"/>
  <c r="E193" i="24" l="1"/>
  <c r="E133" i="24"/>
  <c r="E184" i="24"/>
  <c r="E172" i="24"/>
  <c r="E167" i="24"/>
  <c r="D195" i="24"/>
  <c r="E189" i="24"/>
  <c r="D193" i="24"/>
  <c r="D194" i="24"/>
  <c r="E187" i="24"/>
  <c r="E170" i="24"/>
  <c r="D192" i="24"/>
  <c r="E188" i="24"/>
  <c r="E185" i="24"/>
  <c r="E182" i="24"/>
  <c r="E181" i="24"/>
  <c r="D190" i="24"/>
  <c r="E177" i="24"/>
  <c r="D191" i="24"/>
  <c r="D186" i="24"/>
  <c r="D188" i="24"/>
  <c r="D16" i="24"/>
  <c r="E178" i="24"/>
  <c r="D189" i="24"/>
  <c r="E183" i="24"/>
  <c r="E164" i="24"/>
  <c r="D164" i="24"/>
  <c r="D187" i="24"/>
  <c r="E175" i="24"/>
  <c r="E168" i="24"/>
  <c r="D185" i="24"/>
  <c r="E180" i="24"/>
  <c r="D182" i="24"/>
  <c r="D181" i="24"/>
  <c r="E162" i="24"/>
  <c r="D183" i="24"/>
  <c r="D184" i="24"/>
  <c r="E158" i="24"/>
  <c r="E161" i="24"/>
  <c r="E165" i="24"/>
  <c r="E179" i="24"/>
  <c r="E146" i="24"/>
  <c r="E171" i="24"/>
  <c r="E155" i="24" l="1"/>
  <c r="E154" i="24"/>
  <c r="D180" i="24"/>
  <c r="D179" i="24"/>
  <c r="E176" i="24"/>
  <c r="E174" i="24"/>
  <c r="E152" i="24"/>
  <c r="E173" i="24"/>
  <c r="E157" i="24"/>
  <c r="D178" i="24"/>
  <c r="D177" i="24"/>
  <c r="E166" i="24"/>
  <c r="E82" i="24"/>
  <c r="E61" i="24"/>
  <c r="E60" i="24"/>
  <c r="E151" i="24"/>
  <c r="D176" i="24"/>
  <c r="E118" i="24"/>
  <c r="E134" i="24"/>
  <c r="E169" i="24"/>
  <c r="E159" i="24"/>
  <c r="E150" i="24"/>
  <c r="D175" i="24"/>
  <c r="E145" i="24"/>
  <c r="E163" i="24"/>
  <c r="D174" i="24"/>
  <c r="D173" i="24"/>
  <c r="D167" i="24"/>
  <c r="D172" i="24"/>
  <c r="E160" i="24"/>
  <c r="E149" i="24"/>
  <c r="E128" i="24"/>
  <c r="D171" i="24"/>
  <c r="E144" i="24"/>
  <c r="E153" i="24"/>
  <c r="E156" i="24"/>
  <c r="E148" i="24"/>
  <c r="E141" i="24"/>
  <c r="E140" i="24"/>
  <c r="D170" i="24"/>
  <c r="D169" i="24"/>
  <c r="D168" i="24"/>
  <c r="D166" i="24"/>
  <c r="D165" i="24"/>
  <c r="D163" i="24"/>
  <c r="D162" i="24"/>
  <c r="D161" i="24"/>
  <c r="E123" i="24"/>
  <c r="E147" i="24"/>
  <c r="E142" i="24"/>
  <c r="E131" i="24"/>
  <c r="D160" i="24"/>
  <c r="D159" i="24"/>
  <c r="E126" i="24"/>
  <c r="D158" i="24"/>
  <c r="D157" i="24"/>
  <c r="D156" i="24"/>
  <c r="D155" i="24"/>
  <c r="D154" i="24"/>
  <c r="D153" i="24"/>
  <c r="D134" i="24"/>
  <c r="D150" i="24"/>
  <c r="D152" i="24"/>
  <c r="D151" i="24"/>
  <c r="D149" i="24"/>
  <c r="D148" i="24"/>
  <c r="D147" i="24"/>
  <c r="D146" i="24"/>
  <c r="D145" i="24"/>
  <c r="D144" i="24"/>
  <c r="E143" i="24"/>
  <c r="E130" i="24"/>
  <c r="E122" i="24"/>
  <c r="D133" i="24"/>
  <c r="D131" i="24"/>
  <c r="D126" i="24"/>
  <c r="D123" i="24"/>
  <c r="D118" i="24"/>
  <c r="E139" i="24"/>
  <c r="D140" i="24"/>
  <c r="D141" i="24"/>
  <c r="D142" i="24"/>
  <c r="D143" i="24"/>
  <c r="E135" i="24"/>
  <c r="E113" i="24"/>
  <c r="E80" i="24"/>
  <c r="E77" i="24"/>
  <c r="E75" i="24"/>
  <c r="E74" i="24"/>
  <c r="D139" i="24"/>
  <c r="D95" i="24"/>
  <c r="E95" i="24"/>
  <c r="D138" i="24"/>
  <c r="E138" i="24"/>
  <c r="D137" i="24"/>
  <c r="E137" i="24"/>
  <c r="D128" i="24"/>
  <c r="D119" i="24"/>
  <c r="E119" i="24"/>
  <c r="D136" i="24"/>
  <c r="E136" i="24"/>
  <c r="D135" i="24"/>
  <c r="D132" i="24"/>
  <c r="E132" i="24"/>
  <c r="D130" i="24"/>
  <c r="D129" i="24"/>
  <c r="E129" i="24"/>
  <c r="D127" i="24"/>
  <c r="E127" i="24"/>
  <c r="D125" i="24"/>
  <c r="E125" i="24"/>
  <c r="D124" i="24"/>
  <c r="E124" i="24"/>
  <c r="E117" i="24"/>
  <c r="E120" i="24"/>
  <c r="E121" i="24"/>
  <c r="D122" i="24"/>
  <c r="E116" i="24"/>
  <c r="E115" i="24"/>
  <c r="E114" i="24"/>
  <c r="E112" i="24"/>
  <c r="E111" i="24"/>
  <c r="E110" i="24"/>
  <c r="E109" i="24"/>
  <c r="E108" i="24"/>
  <c r="E107" i="24"/>
  <c r="E106" i="24"/>
  <c r="E105" i="24"/>
  <c r="E104" i="24"/>
  <c r="E103" i="24"/>
  <c r="E102" i="24"/>
  <c r="E97" i="24"/>
  <c r="E101" i="24"/>
  <c r="E100" i="24"/>
  <c r="E99" i="24"/>
  <c r="E98" i="24"/>
  <c r="E96" i="24"/>
  <c r="E94" i="24"/>
  <c r="E93" i="24"/>
  <c r="E92" i="24"/>
  <c r="E91" i="24"/>
  <c r="E90" i="24"/>
  <c r="E89" i="24"/>
  <c r="E88" i="24"/>
  <c r="E87" i="24"/>
  <c r="E86" i="24"/>
  <c r="E85" i="24"/>
  <c r="E84" i="24"/>
  <c r="E83" i="24"/>
  <c r="E81" i="24"/>
  <c r="E78" i="24"/>
  <c r="E76" i="24"/>
  <c r="E73" i="24"/>
  <c r="E72" i="24"/>
  <c r="E70" i="24"/>
  <c r="E69" i="24"/>
  <c r="E68" i="24"/>
  <c r="E67" i="24"/>
  <c r="E66" i="24"/>
  <c r="E65" i="24"/>
  <c r="E64" i="24"/>
  <c r="E63" i="24"/>
  <c r="E62" i="24"/>
  <c r="E59" i="24"/>
  <c r="E58" i="24"/>
  <c r="E57" i="24"/>
  <c r="E56" i="24"/>
  <c r="E55" i="24"/>
  <c r="E54" i="24"/>
  <c r="E53" i="24"/>
  <c r="E52" i="24"/>
  <c r="E51" i="24"/>
  <c r="E50" i="24"/>
  <c r="E49" i="24"/>
  <c r="E48" i="24"/>
  <c r="E47" i="24"/>
  <c r="E46" i="24"/>
  <c r="E45" i="24"/>
  <c r="E44" i="24"/>
  <c r="E43" i="24"/>
  <c r="E42" i="24"/>
  <c r="E41" i="24"/>
  <c r="E40" i="24"/>
  <c r="E39" i="24"/>
  <c r="E38" i="24"/>
  <c r="E37" i="24"/>
  <c r="E36" i="24"/>
  <c r="E34" i="24"/>
  <c r="E33" i="24"/>
  <c r="E32" i="24"/>
  <c r="E31" i="24"/>
  <c r="E30" i="24"/>
  <c r="E29" i="24"/>
  <c r="E28" i="24"/>
  <c r="E27" i="24"/>
  <c r="E26" i="24"/>
  <c r="E25" i="24"/>
  <c r="E24" i="24"/>
  <c r="E23" i="24"/>
  <c r="E22" i="24"/>
  <c r="E21" i="24"/>
  <c r="E20" i="24"/>
  <c r="E19" i="24"/>
  <c r="E18" i="24"/>
  <c r="E17" i="24"/>
  <c r="E16" i="24"/>
  <c r="D121" i="24"/>
  <c r="D120" i="24"/>
  <c r="D107" i="24"/>
  <c r="D104" i="24"/>
  <c r="D103" i="24"/>
  <c r="D102" i="24"/>
  <c r="D97" i="24"/>
  <c r="D101" i="24"/>
  <c r="D100" i="24"/>
  <c r="D99" i="24"/>
  <c r="D98" i="24"/>
  <c r="D96" i="24"/>
  <c r="D94" i="24"/>
  <c r="D93" i="24"/>
  <c r="D92" i="24"/>
  <c r="D91" i="24"/>
  <c r="D90" i="24"/>
  <c r="D89" i="24"/>
  <c r="D88" i="24"/>
  <c r="D87" i="24"/>
  <c r="D86" i="24"/>
  <c r="D85" i="24"/>
  <c r="D84" i="24"/>
  <c r="D72" i="24"/>
  <c r="D82" i="24"/>
  <c r="D77" i="24"/>
  <c r="C211" i="24" l="1"/>
  <c r="C210" i="24"/>
  <c r="D73" i="24"/>
  <c r="D54" i="24"/>
  <c r="D51" i="24"/>
  <c r="D53" i="24"/>
  <c r="D52" i="24"/>
  <c r="D30" i="24"/>
  <c r="D45" i="24"/>
  <c r="D44" i="24"/>
  <c r="D42" i="24"/>
  <c r="D40" i="24"/>
  <c r="D39" i="24"/>
  <c r="D28" i="24" l="1"/>
  <c r="D26" i="24" l="1"/>
  <c r="D19" i="24"/>
  <c r="D18" i="24"/>
  <c r="D117" i="24"/>
  <c r="D116" i="24"/>
  <c r="D115" i="24"/>
  <c r="D114" i="24"/>
  <c r="D113" i="24"/>
  <c r="D112" i="24"/>
  <c r="D111" i="24"/>
  <c r="D110" i="24"/>
  <c r="D109" i="24"/>
  <c r="D108" i="24"/>
  <c r="D106" i="24"/>
  <c r="D105" i="24"/>
  <c r="D83" i="24"/>
  <c r="D81" i="24"/>
  <c r="D80" i="24"/>
  <c r="D78" i="24"/>
  <c r="D76" i="24"/>
  <c r="D75" i="24"/>
  <c r="D74" i="24"/>
  <c r="D71" i="24"/>
  <c r="D69" i="24"/>
  <c r="D68" i="24"/>
  <c r="D67" i="24"/>
  <c r="D66" i="24"/>
  <c r="D65" i="24"/>
  <c r="D64" i="24"/>
  <c r="D63" i="24"/>
  <c r="D62" i="24"/>
  <c r="D61" i="24"/>
  <c r="D60" i="24"/>
  <c r="D59" i="24"/>
  <c r="D58" i="24"/>
  <c r="D57" i="24"/>
  <c r="D56" i="24"/>
  <c r="D55" i="24"/>
  <c r="D50" i="24"/>
  <c r="D49" i="24"/>
  <c r="D48" i="24"/>
  <c r="D47" i="24"/>
  <c r="D46" i="24"/>
  <c r="D43" i="24"/>
  <c r="D41" i="24"/>
  <c r="D38" i="24"/>
  <c r="D37" i="24"/>
  <c r="D36" i="24"/>
  <c r="D35" i="24"/>
  <c r="D34" i="24"/>
  <c r="D33" i="24"/>
  <c r="D32" i="24"/>
  <c r="D31" i="24"/>
  <c r="D29" i="24"/>
  <c r="D27" i="24"/>
  <c r="D25" i="24"/>
  <c r="D24" i="24"/>
  <c r="D23" i="24"/>
  <c r="D22" i="24"/>
  <c r="D21" i="24"/>
  <c r="D20" i="24"/>
  <c r="D17" i="2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Estela Gómez Gimeno</author>
  </authors>
  <commentList>
    <comment ref="G18" authorId="0" shapeId="0" xr:uid="{C76DB7ED-7EBE-4041-8115-BADD95944F6D}">
      <text>
        <r>
          <rPr>
            <b/>
            <sz val="9"/>
            <color indexed="81"/>
            <rFont val="Tahoma"/>
            <family val="2"/>
          </rPr>
          <t>Estela Gómez Gimeno:</t>
        </r>
        <r>
          <rPr>
            <sz val="9"/>
            <color indexed="81"/>
            <rFont val="Tahoma"/>
            <family val="2"/>
          </rPr>
          <t xml:space="preserve">
</t>
        </r>
        <r>
          <rPr>
            <sz val="10"/>
            <color indexed="81"/>
            <rFont val="Calibri"/>
            <family val="2"/>
            <scheme val="minor"/>
          </rPr>
          <t xml:space="preserve"> Quantes llicències s’han atorgat a locals i/o establiments on s’hi duen a terme activitats de naturalesa sexual des de 2010 fins a l’actualitat al municipi?.
 Quants locals i/o establiments operen actualment amb una llicència d’activitat de naturalesa sexual? Des de quin any la tenen concedida? Quins són aquests locals o establiments?.
 Quin procediment té l’Ajuntament per atorgar aquestes llicències i comprovar que es compleix amb la normativa establerta? Quin seguiment se’n fa del compliment?.
 S’han produït incidents relacionats amb aquests locals i/o establiments? Quants i per quin motiu?.
 Té constància l’Ajuntament de l’existència de locals i/o establiments on s’hi duen a terme activitats de naturalesa sexual que operin sota altres tipus de llicència? Quins són aquests locals i sota quina llicència operen? Des de quin any la tenen concedida?.
 Té constància l’Ajuntament de l’existència de locals i/o establiments on s’hi duen a terme activitats de naturalesa sexual abans de l’aprovació del Decret 112/2010?.
 Té constància l’Ajuntament de l’existència de locals, establiments o altres tipus d’espais (pisos, carrers, etc.) on s’hi duen a terme activitats de naturalesa sense llicència? Com actua l’Ajuntament en aquests casos?.
 Existeix alguna ordenança municipal (competència de l’Ajuntament) que reguli o parli de la prostitució? On puc trobar-la?.
 Existeix algun protocol a l’Ajuntament per coordinar-se amb altres administracions (Policia Nacional, Mossos d’Esquadra, etc.) per prevenir o actuar contra la prostitució?.”
</t>
        </r>
        <r>
          <rPr>
            <sz val="9"/>
            <color indexed="81"/>
            <rFont val="Tahoma"/>
            <family val="2"/>
          </rPr>
          <t xml:space="preserve">
</t>
        </r>
      </text>
    </comment>
    <comment ref="G22" authorId="0" shapeId="0" xr:uid="{1E65EDE1-853C-407A-9522-E352B04DACBA}">
      <text>
        <r>
          <rPr>
            <b/>
            <sz val="9"/>
            <color indexed="81"/>
            <rFont val="Tahoma"/>
            <family val="2"/>
          </rPr>
          <t>Estela Gómez Gimeno:</t>
        </r>
        <r>
          <rPr>
            <sz val="9"/>
            <color indexed="81"/>
            <rFont val="Tahoma"/>
            <family val="2"/>
          </rPr>
          <t xml:space="preserve">
</t>
        </r>
        <r>
          <rPr>
            <sz val="10"/>
            <color indexed="81"/>
            <rFont val="Calibri"/>
            <family val="2"/>
            <scheme val="minor"/>
          </rPr>
          <t>Ordenances municipals que estableixen la prohibició, per part d’un periodista o qualsevol altre professional de la comunicació o de la imatge, de gravar a la via pública. Sancions i multes prevites per aquest fet. Informes de la Policia Local de Salou sobre detencions, retencions i multes a periodistes o professionals de la comunicació o imatge per aquests fets. Ordres, circulars o indicacions del govern de Salou a la seva Policia Local indicant l’obligació, per part dels agents, d’identificar, detenir, retenir o multar qualsevol professional esmentat anteriorment pel fet de no haver demanat permís previ per gravar a la via pública.</t>
        </r>
      </text>
    </comment>
    <comment ref="G40" authorId="0" shapeId="0" xr:uid="{EB92DE35-D2CA-4194-9F8C-24BE33C3183E}">
      <text>
        <r>
          <rPr>
            <b/>
            <sz val="9"/>
            <color indexed="81"/>
            <rFont val="Tahoma"/>
            <family val="2"/>
          </rPr>
          <t>Estela Gómez Gimeno:</t>
        </r>
        <r>
          <rPr>
            <sz val="9"/>
            <color indexed="81"/>
            <rFont val="Tahoma"/>
            <family val="2"/>
          </rPr>
          <t xml:space="preserve">
</t>
        </r>
        <r>
          <rPr>
            <sz val="10"/>
            <color indexed="81"/>
            <rFont val="Calibri"/>
            <family val="2"/>
            <scheme val="minor"/>
          </rPr>
          <t>DETENCIONES PRACTICADAS POR LA POLICÍA LOCAL DE SALOU Y EL COS DE MOSSOS D'ESQUADRA EN EL ÁMBITO DEL MUNICIPIO DE SALOU DURANTE EL AÑO 2023. SOLICITO LA INFORMACIÓN DESGLOSADA POR: - TIPO DE INFRACCIÓN - MES DEL AÑO DE LA DETENCIÓN - NACIONALIDAD DEL DETENIDO NÚMERO TOTAL DE  INMUEBLES OCUPADOS ILEGALMENTE EN LA CIUDAD DE SALO  EN LA FECHA DE PRESENTACIÓN DE ESTA SOLICITUD, DESGLOSADO POR: - TIPO DE INMUEBLE (LOCAL, PISO Y OTROS) - NACIONALIDAD DEL OCUPANTE (ESPAÑOL O EXTRANJERO) - TITULARIDAD DEL INMUEBLE (PARTICULAR, EMPRESA, SECTOR PÚBLICO O ENTIDAD BANCARIA) SOLICITO ASÍ MISMO, QUE SI EL AYUNTAMIENTO O SU PROPIA POLICÍA NO DISPONEN DE LOS DATOS SOLICITADOS, CONFORME A LO ESTABLECIDO EN EL ARTÍCULO 30.2 DE LA LEY 19/2014, DE 29 DE DICIEMBRE, DE TRANSPARENCIA, ACCESO A LA INFORMACIÓN PÚBLICA Y BUEN GOBIERNO Y EL ARTÍCULO 57.3 DEL DECRETO 8/2021, DE 9 DE FEBRERO, SOBRE LA TRANSPARENCIA Y EL DERECHO DE ACCESO A LA INFORMACIÓN PÚBLICA, MI PETICIÓN SEA DERIVADA AL DEPARTAMENTO DE INTERIOR DE LA GENERALITAT DE CATALUNYA.</t>
        </r>
      </text>
    </comment>
    <comment ref="G53" authorId="0" shapeId="0" xr:uid="{4EAD1C81-EE1B-4C7A-8F7E-4199C7AB03F0}">
      <text>
        <r>
          <rPr>
            <b/>
            <sz val="9"/>
            <color indexed="81"/>
            <rFont val="Tahoma"/>
            <family val="2"/>
          </rPr>
          <t>Estela Gómez Gimeno:</t>
        </r>
        <r>
          <rPr>
            <sz val="9"/>
            <color indexed="81"/>
            <rFont val="Tahoma"/>
            <family val="2"/>
          </rPr>
          <t xml:space="preserve">
</t>
        </r>
        <r>
          <rPr>
            <sz val="10"/>
            <color indexed="81"/>
            <rFont val="Calibri"/>
            <family val="2"/>
            <scheme val="minor"/>
          </rPr>
          <t>Quins ajuntaments tenen el SAD externalitzat? des de quan? amb qui? per a quins serveis?.
Quins ajuntaments tenen el SAD propi? des de quan? quantes persones hi treballen? Per a quins serveis?.</t>
        </r>
      </text>
    </comment>
    <comment ref="G105" authorId="0" shapeId="0" xr:uid="{15F2F742-03CC-42DF-92BF-530B269F9035}">
      <text>
        <r>
          <rPr>
            <b/>
            <sz val="9"/>
            <color indexed="81"/>
            <rFont val="Tahoma"/>
            <family val="2"/>
          </rPr>
          <t>Estela Gómez Gimeno:</t>
        </r>
        <r>
          <rPr>
            <sz val="9"/>
            <color indexed="81"/>
            <rFont val="Tahoma"/>
            <family val="2"/>
          </rPr>
          <t xml:space="preserve">
</t>
        </r>
        <r>
          <rPr>
            <sz val="10"/>
            <color indexed="81"/>
            <rFont val="Calibri"/>
            <family val="2"/>
            <scheme val="minor"/>
          </rPr>
          <t xml:space="preserve">En data 11 de gener de 2024 vaig fer arribar a aquest Ajuntament una sol·licitud d’informació pública que contenia diversos blocs de preguntes.
En data 29 d’abril vaig rebre resposta a les meves preguntes (...). Malgrat que vaig rebre informació de la majoria de qüestions sobre les que em vaig interessar, voldria insistir en dues preguntes i la seva resposta:
5. Té constància l’Ajuntament de l’existència de locals i/o establiments on s’hi duen a terme activitats de naturalesa sexual que operin sota altres tipus de llicència?
Quins són aquests locals i sota quina llicència operen? Des de quin any la tenen concedida?
No tenim constància d’aquest fet.
7. Té constància l’Ajuntament de l’existència de locals, establiments o altres tipus d’espais (pisos, carrers, etc.) on s’hi duen a terme activitats de naturalesa sense llicència? Com actua l’Ajuntament en aquests casos?
Sí, a l’Ajuntament de Salou s’han rebut denúncies pel desenvolupament d’activitats de naturalesa sexual (prostitució) en habitatges (domicilis particulars).
L’Ajuntament, des de la Unitat d’Activitats, comprova els fets denunciats amb coordinació amb la Policia Local i, una vegada corroborats aquests fets, inicia l’expedient corresponent per tal d’ordenar el seu cessament en tractar-se d’activitats il·legals.
SOL·LICITO
Informació addicional sobre les següents qüestions:
1. Sobre la pregunta 5, en una cerca senzilla a internet es poden trobar alguns locals i/o establiments on, aparentment, s’hi duen a terme activitats de naturalesa sexual. Si tenim en consideració les respostes obtingudes per part de l’Ajuntament, entenc que operen sota altres tipus de llicència.
Els dono a continuació els detalls
Amb aquestes dades voldria saber:
- De quina llicència disposen aquests establiments?
- En el cas de (...), aplicaran la seva ordenança municipal?
- En el cas de (...), atès que apareix en les cerques a google referides més amunt, s’han informat si, a més de l’intercanvi de parelles, hi ha dones
en aquest local en situació de prostitució?
En cas negatiu, valoren la possibilitat d’investigar-ho?
2. Sobre la resposta a la pregunta 7, voldria conèixer quantes denúncies han rebut, quines conseqüències concretes ha tingut cadascuna de les denúncies i en quina data s’han produït.
</t>
        </r>
      </text>
    </comment>
    <comment ref="G198" authorId="0" shapeId="0" xr:uid="{A62B205A-E6BB-4114-8D0C-1A5D9A8030A3}">
      <text>
        <r>
          <rPr>
            <b/>
            <sz val="9"/>
            <color indexed="81"/>
            <rFont val="Tahoma"/>
            <family val="2"/>
          </rPr>
          <t>Estela Gómez Gimeno:</t>
        </r>
        <r>
          <rPr>
            <sz val="9"/>
            <color indexed="81"/>
            <rFont val="Tahoma"/>
            <family val="2"/>
          </rPr>
          <t xml:space="preserve">
</t>
        </r>
        <r>
          <rPr>
            <sz val="10"/>
            <color indexed="81"/>
            <rFont val="Calibri"/>
            <family val="2"/>
            <scheme val="minor"/>
          </rPr>
          <t>Quines ha estat  la inversió realitzada per l’Ajuntament en actuacions urbanístiques de l’espai públic (per exemple, pacificació de l’espai, pavimentació, enllumenat, obres de nous equipaments, reparació i manteniment...) del terme municipal. Que aquestes dades estiguin segregades per: secció censal, any (des de l’any 2000 o des d’on hi ha dades disponibles) i tipus d’inversió. Rebre aquestes dades en format Excel, amb les files de seccions censals, despesa (en euros) i any. També, si teniu la informació disponible, les mateixes dades, però d’inversions que han realitzat altres administracions.</t>
        </r>
      </text>
    </comment>
  </commentList>
</comments>
</file>

<file path=xl/sharedStrings.xml><?xml version="1.0" encoding="utf-8"?>
<sst xmlns="http://schemas.openxmlformats.org/spreadsheetml/2006/main" count="1941" uniqueCount="408">
  <si>
    <t>Desistiment</t>
  </si>
  <si>
    <t>Inadmissió</t>
  </si>
  <si>
    <t>Tipologia</t>
  </si>
  <si>
    <t>Entrada petició</t>
  </si>
  <si>
    <t>Extracte petició</t>
  </si>
  <si>
    <t>Sentit  resolució</t>
  </si>
  <si>
    <t>Reclamació davant la GAIP</t>
  </si>
  <si>
    <t>Sentit de la reclamació</t>
  </si>
  <si>
    <t xml:space="preserve">Recurs de reposició </t>
  </si>
  <si>
    <t>Resolució del recurs</t>
  </si>
  <si>
    <t>Canal</t>
  </si>
  <si>
    <t>Electrònic</t>
  </si>
  <si>
    <t>Data de la SAIP</t>
  </si>
  <si>
    <t>Motivació</t>
  </si>
  <si>
    <t>Documentació inexistent</t>
  </si>
  <si>
    <t>Derivació</t>
  </si>
  <si>
    <t>Estimació parcial</t>
  </si>
  <si>
    <t>Desestimació</t>
  </si>
  <si>
    <t>Estimació</t>
  </si>
  <si>
    <t>Pendent</t>
  </si>
  <si>
    <t>SENTIT DE LA RESOLUCIÓ</t>
  </si>
  <si>
    <t>Dades personals</t>
  </si>
  <si>
    <t xml:space="preserve">Presencial </t>
  </si>
  <si>
    <t>6522, 19.514 i 20.061</t>
  </si>
  <si>
    <t>7669 i 7670</t>
  </si>
  <si>
    <t>15014 i 18525</t>
  </si>
  <si>
    <t>Propietat intel·lectual</t>
  </si>
  <si>
    <t>15881 i 19510</t>
  </si>
  <si>
    <t>Art. 29.2 LTC</t>
  </si>
  <si>
    <t>19127 i 21106</t>
  </si>
  <si>
    <t>Sol·licitud per consultar un expedient de compra d'antigues embarcacions de fusta.</t>
  </si>
  <si>
    <t>23932 i 23933</t>
  </si>
  <si>
    <t xml:space="preserve">Derivació </t>
  </si>
  <si>
    <t>Informació institucional i organitzativa</t>
  </si>
  <si>
    <t>Canals i mecanismes de participació ciutadana</t>
  </si>
  <si>
    <t>Acció de govern i normativa</t>
  </si>
  <si>
    <t>Seguretat ciutadana i civisme</t>
  </si>
  <si>
    <t>Plans, programes i memòries</t>
  </si>
  <si>
    <t>Salut pública</t>
  </si>
  <si>
    <t xml:space="preserve">Personal i processos selectius </t>
  </si>
  <si>
    <t>Serveis Socials</t>
  </si>
  <si>
    <t>Contractes, convenis i subvencions</t>
  </si>
  <si>
    <t>Urbanisme</t>
  </si>
  <si>
    <t>Activitats</t>
  </si>
  <si>
    <t>Gestió de serveis públics</t>
  </si>
  <si>
    <t>Altra informació</t>
  </si>
  <si>
    <t xml:space="preserve">Estimació </t>
  </si>
  <si>
    <t>Sol·licitud d'actualització de les dades de les noves regidories després de les eleccions municipals.</t>
  </si>
  <si>
    <t>Sol·licitud d'informació relacionada amb establiments on s'hi duen a terme activitats de naturalesa sexual.</t>
  </si>
  <si>
    <t>Sol·licitud de tota la documentació existent a l'Ajuntament relacionada amb Google.</t>
  </si>
  <si>
    <t>Sol·licitud de l'examen i plantilla de respostes de la plaça de tècnic de promoció econòmica.</t>
  </si>
  <si>
    <t>Sol·licitud del projecte d'il·luminació d'una discoteca.</t>
  </si>
  <si>
    <t>24/20/2024</t>
  </si>
  <si>
    <t>Sol·licitud del nombre de registres, notificacions electròniques, notificacions infructuoses i percentatge de funcionaris que han gaudit de vacances durant el mes d'agost dels darrers 5 anys.</t>
  </si>
  <si>
    <t>Sol·licitud per conèixer la inversió realitzada per l'Ajuntament en actuacions urbanístiques de l'espai públic al terme municipal.</t>
  </si>
  <si>
    <t>Gestió econòmica, comptable, pressupostària i patrimonial</t>
  </si>
  <si>
    <t>Via pública</t>
  </si>
  <si>
    <t>Llicències i Activitats</t>
  </si>
  <si>
    <t>Unitat responsable de la informació</t>
  </si>
  <si>
    <t>Qualitat</t>
  </si>
  <si>
    <t>Recursos Humans</t>
  </si>
  <si>
    <t>Policia Local</t>
  </si>
  <si>
    <t>Planejament urbanístic</t>
  </si>
  <si>
    <t>Platges</t>
  </si>
  <si>
    <t>Concessions</t>
  </si>
  <si>
    <t>Mancomunitat Gestora Recursos Hídrics Salou Via-Seca</t>
  </si>
  <si>
    <t>Estadística</t>
  </si>
  <si>
    <t xml:space="preserve">Estadística </t>
  </si>
  <si>
    <t>Arxiu</t>
  </si>
  <si>
    <t>Patrimoni</t>
  </si>
  <si>
    <t>Sol·licitud de les tres darreres proves del procés selectiu de treballador/a social.</t>
  </si>
  <si>
    <t>Sí</t>
  </si>
  <si>
    <t>13/09//2024</t>
  </si>
  <si>
    <t>Urbanisme i activitats</t>
  </si>
  <si>
    <t>9/13</t>
  </si>
  <si>
    <t>12/13</t>
  </si>
  <si>
    <t>9/6</t>
  </si>
  <si>
    <t>Policia Local i Activitats</t>
  </si>
  <si>
    <t>Policia Local i Recaptació executiva</t>
  </si>
  <si>
    <t>Sol·licitud del nombre de detencions fetes i nombre de pisos ocupats durant l'any 2023.</t>
  </si>
  <si>
    <t>Sol·licitud del projecte lumínic d'una discoteca.</t>
  </si>
  <si>
    <t>Sol·licitud dels expedients d’activitats, de modificació o ampliació d’aquesta, i llicència ambiental d’un centre esportiu.</t>
  </si>
  <si>
    <t>Sol·licitud per conèixer la relació de places vacants en la plantilla de personal, la seva dotació pressupostària i la relació de places vacants de la plantilla del 2025 que ja estaven l'any 2024.</t>
  </si>
  <si>
    <t>Idioma</t>
  </si>
  <si>
    <t>Data posada a diposició de la documentació</t>
  </si>
  <si>
    <t>Perfil</t>
  </si>
  <si>
    <t>Persona Jurídica</t>
  </si>
  <si>
    <t>Castellà</t>
  </si>
  <si>
    <t>Home</t>
  </si>
  <si>
    <t>Dona</t>
  </si>
  <si>
    <t>Català</t>
  </si>
  <si>
    <t>Participació Ciutadana</t>
  </si>
  <si>
    <t>PERFIL (PJ;H;D)</t>
  </si>
  <si>
    <t>IDIOMA (CAST;CAT)</t>
  </si>
  <si>
    <t>CANAL (P;E)</t>
  </si>
  <si>
    <t>2625 i 11174</t>
  </si>
  <si>
    <t>Sol·licitud escrit indicant ocupació de l'expedient 3848/2017 on s'indicava les habitacions i la capacitat total.</t>
  </si>
  <si>
    <t>Sol·licitud planell de l'immoble situat al c/Verge del Pilar, 2, 2-3.</t>
  </si>
  <si>
    <t>Sol·licitud d'informació relacionada amb dos establiments on s'hi duen a terme activitats de naturalesa sexual.</t>
  </si>
  <si>
    <t>Consultar els plànols dels expedients dels edificis: 1-Caracas, situat al c/València, 52; 2-Isis, situat al Passeig Miramar, 84.</t>
  </si>
  <si>
    <t>Sol·licitud de tots els plànols que es tinguin de l'edifici Helios.</t>
  </si>
  <si>
    <t>Informació sobre locals i/o establiments on s'hi duen a terme activitats de naturalesa sexual al terme municipal de Salou.</t>
  </si>
  <si>
    <t xml:space="preserve">Sol·licitud de les ordenances i sancions per gravar a la via pública per part de periodistes sense permís previ. </t>
  </si>
  <si>
    <t>Sol·licitud de consulta de tots els expedients de llicències i activitats d'un edifici del c/Berlín, 18-20.</t>
  </si>
  <si>
    <t>Sol·licitud de consulta dels plànols de l'edifici Barlovento al c/ Major, 13 i de l'edifici Sotovento al c/Nord, 26.</t>
  </si>
  <si>
    <t>Sol·licitud d'informació relativa a les llicències dels HUTT de l'edifici Cala Salou i i el nombre màxim d'ocupants de cada pis.</t>
  </si>
  <si>
    <t xml:space="preserve">Sol·licitud de còpia plànols de l'edifici Montemar al c/Roger de Llúria 4-6. </t>
  </si>
  <si>
    <t xml:space="preserve">Sol·licitud de plànols d'un traster de l'edifici Royal Park. </t>
  </si>
  <si>
    <t>Sol·licitud de plànols d'un immoble de l'edifici Bahia.</t>
  </si>
  <si>
    <t xml:space="preserve">Sol·licitud de plànols d'un immoble situat al c/Amposta, 14. </t>
  </si>
  <si>
    <t>Sol·licitud per conèixer la identificació dels empleats públics que han accedit als expedients d'una discoteca.</t>
  </si>
  <si>
    <t>Sol·licitud de plànols d'un immoble situat al c/Terol, 3.</t>
  </si>
  <si>
    <t xml:space="preserve">Sol·licitud dels enunciats i respostes dels exàmens del test i cas pràctic de les últimes proves de promoció interna de la categoria C1. </t>
  </si>
  <si>
    <t xml:space="preserve">Sol·licitud dels plànols de l'estructura de l'Hotel Jaume I. </t>
  </si>
  <si>
    <t xml:space="preserve">Sol·licitud per la consulta dels plànols i final d'obra de l'edifici situat al c/Barcelona, 3. </t>
  </si>
  <si>
    <t>Sol·licitud  del permís d'obres i del projecte que es va aprovar l'any 2008 d'un immoble situat a Crta. del Far, 44.</t>
  </si>
  <si>
    <t xml:space="preserve">Sol·licitud de plànols dels edificis Nautilus, c/Tortosa, 12; Maracaibo, c/Sol, 29; Fabiola, c/Sol, 60 i Galaxia, c/Sol, 67. </t>
  </si>
  <si>
    <t>Sol·licitud de plànols de l'edifici Ulises situat al c/ Cala de la Font, 33-35.</t>
  </si>
  <si>
    <t xml:space="preserve">Sol·licitud dels plànols de la rehabilitació de la façana de l'edifici Cuter situat al c/Pla de l'Era, 6. </t>
  </si>
  <si>
    <t>Sol·licitud de plànols de l'edifici Ulises situat al c/ Barcelona, 3.</t>
  </si>
  <si>
    <t>Sol·licitud de la data en què es va concedir la llicència d'obres de l'edifici situat al c/Brussel·les, 16.</t>
  </si>
  <si>
    <t xml:space="preserve">Sol·licitud del projecte d'obra de l'edifici California situat al c/ Jaume Vicens Vives, 7. </t>
  </si>
  <si>
    <t xml:space="preserve">Sol·licitud dels llistats HUTTS de la Comunitat de propietaris Punta del Cavall. </t>
  </si>
  <si>
    <t>Sol·licitud  de la llicència d'obres d'un establiment de restauració.</t>
  </si>
  <si>
    <t>Sol·licitud de l'informe d'aforament autoritzat a una discoteca.</t>
  </si>
  <si>
    <t>Sol·licitud d'informació sobre el Servei d'Assistència Domiciliaria.</t>
  </si>
  <si>
    <t>Sol·licitud del projecte d'obres de l'edifici Neimar situat a la Av. Salvador Vilaseca, 7.</t>
  </si>
  <si>
    <t>Sol·licitud de la llicència d'activitat d'un establiment de restauració.</t>
  </si>
  <si>
    <t xml:space="preserve">Sol·licitud de plànols d'un immoble situat al c/Ametlla de Mar, 11. </t>
  </si>
  <si>
    <t xml:space="preserve">Sol·licitud de l'expedient d'enderroc de l'edifici situat al c/Bosc del Quec, 12. </t>
  </si>
  <si>
    <t xml:space="preserve">Sol·licitud del document de valoració dels béns aportats a la reparcel·lació voluntària del PAU CS 03. </t>
  </si>
  <si>
    <t>Sol·licitud de les llicències d'obres majors i menors concedides durant els darrers 5 anys a un establiment hoteler.</t>
  </si>
  <si>
    <t xml:space="preserve">Sol·licitud dels expedients sancionadors i de restauració  dels darrers 5 anys d'un establiment hoteler. </t>
  </si>
  <si>
    <t xml:space="preserve">Sol·licitud del projecte bàsic i d'execució de l'edifici situat al c/Guillem de Claramunt, 16. </t>
  </si>
  <si>
    <t>Sol·licitud de la llicència d'ocupació de l'edifici Marathon situat al c/Joanot Martorell, 1.</t>
  </si>
  <si>
    <t>Sol·licitud de les 4 sonometries realitzades en una discoteca.</t>
  </si>
  <si>
    <t>Sol·licitud de l'estudi de la UPC sobre la situació de les platges al municipi.</t>
  </si>
  <si>
    <t>Sol·licitud del nombre de banys i fonts públiques disponibles al municipi i el seu cost.</t>
  </si>
  <si>
    <t>Sol·licitud de plànols d'un immoble de l'edifici Salou Elite situat al c/Tarragona, 22.</t>
  </si>
  <si>
    <t xml:space="preserve">Sol·licitud de la llicència d'activitats d'una perruqueria. </t>
  </si>
  <si>
    <t>Sol·licitud de la llicència d'activitats d'un establiment de souvenirs.</t>
  </si>
  <si>
    <t>Sol·licitud d'informació sobre el projecte d'activitat de dos establiments de restauració.</t>
  </si>
  <si>
    <t>Sol·licitud de la llicència d'ocupació de via pública amb taules i cadires d'un establiment de restauració.</t>
  </si>
  <si>
    <t xml:space="preserve">Sol·licitud de les queixes dels veins en relació a una terrassa exterior i diverses resolucions emeses en relació a una discoteca. </t>
  </si>
  <si>
    <t>Sol·licitud de la llicència d'activitats d'un establiment de restauració.</t>
  </si>
  <si>
    <t>Sol·licitud de la llicència activitat d'un supermercat.</t>
  </si>
  <si>
    <t>Sol·licitud del projecte tècnic de l'edifici situat al c/Berlín, 15.</t>
  </si>
  <si>
    <t>Sol·licitud de la llicència i/o projecte d'activitat de parquing de l'edifici Catalunya, 92.</t>
  </si>
  <si>
    <t>Sol·licitud de plànols de dos habitatges situats a Plaça Europa, 11.</t>
  </si>
  <si>
    <t>Sol·licitud del certificat de final d'obra de l'edifici situat al c/Josep Carner, 4.</t>
  </si>
  <si>
    <t>Sol·licitud dels plànols d'estructura i serveis d'aigua i gas d'un immoble situat al c/Arquitecte Ubach, 12.</t>
  </si>
  <si>
    <t xml:space="preserve">Sol·licitud dels plànols de distribució legalitzats, memòria i llicències atorgades a un establiment de restauració. </t>
  </si>
  <si>
    <t>Sol·licitud dels plànols de les canonades de l'edifici California II, situat al c/Casp, 3.</t>
  </si>
  <si>
    <t>Sol·licitud del llibre de l'edifici situat al c/ Berlín, 15.</t>
  </si>
  <si>
    <t xml:space="preserve">Sol·licitud dels plànols de distribució, primera planta i instal·lacions de l'edifici Scala Dei. </t>
  </si>
  <si>
    <t>Sol·licitud del projecte de construcció de l'edifici situat al c/Brussel·les, 26-28.</t>
  </si>
  <si>
    <t xml:space="preserve">Sol·licitud de les llicències d'obres concedides a un local de l'edifici Ordina, situat al c/ Brussel·les, 11. </t>
  </si>
  <si>
    <t>Sol·licitud del projecte d'obra de l'edifici situat al c/Berlin, 15.</t>
  </si>
  <si>
    <t>Sol·licitud per conèixer la despesa de l'aigua que prové del Pantà de Riudecanyes amb informació detallada de la seva distribució.</t>
  </si>
  <si>
    <t>Sol·licitud de l'expedient d'obra major de l'edifici Ondina situat al c/Tortosa, 2.</t>
  </si>
  <si>
    <t>Sol·licitud de les resolucions de procediments sancionadors incoats a una discoteca.</t>
  </si>
  <si>
    <t xml:space="preserve">Sol·licitud dels plànols d'un immoble de l'edifici Aqua, situat al c/Camí del Racó, 4. </t>
  </si>
  <si>
    <t>Sol·licitud per conèixer el nombre de persones empadronades al municipip amb el seu nom i cognoms.</t>
  </si>
  <si>
    <t xml:space="preserve">Sol·licitud dels plànols de l'edifici Euromar situat al c/Sínies, 8. </t>
  </si>
  <si>
    <t>Sol·licitud de tots els expedients en règim de comunicació i llicències d'obra d'un immoble de l'edifici Santillana situat al c/ Brussel·les, 2.</t>
  </si>
  <si>
    <t>Sol·licitud d’informació sobre la concessió d’ús de domini públic a un centre esportiu.</t>
  </si>
  <si>
    <t>Sol·licitud de plànols d'un immoble de l'edifici la Sínia situat en el c/Vicenç Vives, 7.</t>
  </si>
  <si>
    <t xml:space="preserve">Sol·licitud dels plànols de dos immobles dels edificis Iris i Bahia Dorada situats al c/ Barbastre, 8 i 9, </t>
  </si>
  <si>
    <t>Sol·licitud de la RLT i Oferta Pública per l'any 2024, fitxes descriptives de tots els llocs de treball i organigrames i resolucions de compatibilitat dels darrers 15 anys de la Corporació.</t>
  </si>
  <si>
    <t xml:space="preserve">Sol·licitud per saber si una activitat de restauració disposa de sortida de fums.  </t>
  </si>
  <si>
    <t>Sol·licitud del projecte d'activitats d’un establiment comercial.</t>
  </si>
  <si>
    <t>Sol·licitud d’informació sobre els plànols de la xarxa de clavegueram i possibles servituds de pas de la zona entorn l'edifici Sant Remo i les ajudes de finançament.</t>
  </si>
  <si>
    <t xml:space="preserve">Sol·licitud del projecte d’edificació del soterrani d’un establiment de restauració. </t>
  </si>
  <si>
    <t>Sol·licitud dels plànols d’un immoble de l'edifici Les Ones situat al c/Brussel·les, 51.</t>
  </si>
  <si>
    <t xml:space="preserve">Sol·licitud de l'expedient d'obres d’un habitatge unifamiliar. </t>
  </si>
  <si>
    <t xml:space="preserve">Sol·licitud del projecte de construcció de l'edifici Formentor IV per comprovar la sortida de fums d'un establiment de restauració. </t>
  </si>
  <si>
    <t>Sol·licitud dels plànols d’un establiment de souvenirs.</t>
  </si>
  <si>
    <t>Sol·licitud dels plànols d’un immoble situat al c/Via Aurelia, 31.</t>
  </si>
  <si>
    <t xml:space="preserve">Sol·licitud per conèixer el nombre d'habitants censats a l'àrea bàsica de salut i del nombre d'habitatges de segona residència. </t>
  </si>
  <si>
    <t>Sol·licitud de l’expedient de l'edifici Cibeles I situat al c/Berenguer de Palou, 2.</t>
  </si>
  <si>
    <t xml:space="preserve">Sol·licitud de la llicència d’activitats d’un establiment de restauració. </t>
  </si>
  <si>
    <t xml:space="preserve">Sol·licitud  dels plànols de conducció d'aigua i llum de l'edifici Cala Crancs, situat al c/Mola d'Aires, 8. </t>
  </si>
  <si>
    <t>Sol·licitud de diversa informació relacionada amb el lloc de treball de psicòleg del SIAD.</t>
  </si>
  <si>
    <t>Sol·licitud del projecte o la llicència de reforma o rehabilitació de la façana de l'edifici Acantilats B situat al c/Colom, 21.</t>
  </si>
  <si>
    <t>Sol·licitud dels plànols de l'edifici Estrella de Mar I, situat al c/Del Sol, 8.</t>
  </si>
  <si>
    <t>Sol·licitud de l'expedient de restauració d'un immoble, situat al c/Bilbao.</t>
  </si>
  <si>
    <t>Sol·licitud del projecte de construcció de l'edifici Capitolio II, situat al c/Camí Reial, 2.</t>
  </si>
  <si>
    <t xml:space="preserve">Sol·licitud dels plànols d’un habitatge unifamiliar. </t>
  </si>
  <si>
    <t>Sol·licitud d'informació sobre denuncies i deutes d’un establiment comercial.</t>
  </si>
  <si>
    <t xml:space="preserve">Sol·licitud dels plànols de l'edifici Mestral F, situat al c/Brussel·les, 64. </t>
  </si>
  <si>
    <t>Sol·licitud dels enunciats i respostes dels exàmens del procés selectiu d'agent de la policia local d'anys anteriors.</t>
  </si>
  <si>
    <t>Sol·licitud  de la part resolutiva de les resolucions de les avaluacions sonomètriques desfavorables dels expedients de mesures correctores de diverses discoteques de l'any 2023.</t>
  </si>
  <si>
    <t xml:space="preserve">Sol·licitud de la titularitat d'un establiment de restauració. </t>
  </si>
  <si>
    <t>Sol·licitud dels plànols instal·lacions comunitàries de l'edifici València, situat al c/València, 100.</t>
  </si>
  <si>
    <t>Sol·licitud dels plànols i les  instal·lacions comunitàries de l'edifici Àncora situat a Passeig Miramar, 20.</t>
  </si>
  <si>
    <t>Sol·licitud del certificat de finalització d'obra de l'edifici situat a la Avinguda Salvador Vilaseca, 7.</t>
  </si>
  <si>
    <t>Sol·licitud del projecte bàsic i d'execució dels edificis Fidias i Fidias II, situats al c/ Barcelona, 40 i Berenguer de Palou, 5.</t>
  </si>
  <si>
    <t xml:space="preserve">Sol·licitud de les fotografies de l'antic cinema Miramar de Salou i del que estava al c/València. </t>
  </si>
  <si>
    <t>Sol·licitud dels plànols i la memòria d’un habitatge unifamiliar.</t>
  </si>
  <si>
    <t>Sol·licitud per conèixer la raó social de diverses societats titulars de diverses activitats musicals.</t>
  </si>
  <si>
    <t>Sol·licitud dels plànols de l'immoble Aqua situat al Camí del Racó, 4.</t>
  </si>
  <si>
    <t xml:space="preserve">Sol·licitud de l'expedient d'obra d'estructura de ferro de l'edifici Maria del Mar, situat al c/ Carles Roig, 7. </t>
  </si>
  <si>
    <t xml:space="preserve">Sol·litud d'accés a l'expedient relatiu a la recuperació dels premis de jubilació i 25 anys de servei per part </t>
  </si>
  <si>
    <t>Sol·licitud dels plànols d'una finca situada situada al c/ Viladomat, 36.</t>
  </si>
  <si>
    <t>Sol·licitud dels plànols de l'edifici Karina, situat al c/ Palmeres, 2.</t>
  </si>
  <si>
    <t>Sol·licitud de totes les llicències atorgades a un establiment de restauració.</t>
  </si>
  <si>
    <t>Sol·licitud de l'enumeració de tots els expedients d'activitats, llicències i disciplina existents d'un Aparthotel.</t>
  </si>
  <si>
    <t>Sol·licitud dels plànols d’un immoble situat al c/Berenguer de Palou, 9.</t>
  </si>
  <si>
    <t>Sol·licitud de la documentació gràfica del c/Ametlla de Mar, 1.</t>
  </si>
  <si>
    <t>Sol.licitud de la llicència activitat d'un establiment esportiu.</t>
  </si>
  <si>
    <t>Sol·licitud per conèixer la titularitat d'un establiment de restauració.</t>
  </si>
  <si>
    <t>Sol·licitud del projecte de l'edifici Larimar i plànol d'un pàrquing, situat al c/Viladomat, 8.</t>
  </si>
  <si>
    <t>Sol·licitud de la llicència d'activitats d'un establiment de restauració i dels permisos d'obra per col·locar uns tubs de desaigüe.</t>
  </si>
  <si>
    <t>Sol·licitud  del final d'obra, llicència de primera ocupació i plànol del Complex residencial Aqua situat al c/ Racó (del), 4.</t>
  </si>
  <si>
    <t>Sol·licitud per conèixer les obres que s'estan fent en un establiment de la Comunitat de Propietaris Estrella de Mar II situat al c/.València, 19.</t>
  </si>
  <si>
    <t>Sol·licitud de la documentació d’un immoble situat al c/Sol, 38.</t>
  </si>
  <si>
    <t>Sol·licitud dels plànols de la planta subterrània de l'edifici Font de Mar, situat al c/Dunes, 1.</t>
  </si>
  <si>
    <t>Sol·licitud per conèixer qui és el titular d'un establiment comercial.</t>
  </si>
  <si>
    <t>Sol·licitud dels expedients d'obra i plànols de construcció de l'edifici Guillen, situat a c/Ciutat de Reus, 13.</t>
  </si>
  <si>
    <t>Sol·licitud dels expedients de disciplina urbanística i del plànol d'un immoble de l'edifici Jardins de Salou II Bloc B, situat al c/ Pere Galés, 9</t>
  </si>
  <si>
    <t>Sol·licitud de la llicència d'obres de reforma de la façana de l'edifici Sancho Abarca II, situat al c/ Amposta, 16-18.</t>
  </si>
  <si>
    <t>Sol·licitud del  projecte de reparcel·lació de l'illa c/ Alexander Fleming, Severo Ochoa, Marie Curie i Marie Teresa de Calculta.</t>
  </si>
  <si>
    <t>Sol·licitud de l'expedient d'obres del c/Carles Buigas, antiga urbanització Miraflores.</t>
  </si>
  <si>
    <t>Sol·licitud de la documentació de constitució d'un establiment de restauració.</t>
  </si>
  <si>
    <t>Sol·licitud de les llicències, comunicacions prèvies o declaracions responsables de dos establiments musicals.</t>
  </si>
  <si>
    <t>Sol·licitud del projecte tècnic de l'edifici Coral situat al c/ Pere III El Gran, 8.</t>
  </si>
  <si>
    <t xml:space="preserve">Sol·licitud de les proves i les seves pautes de correcció del procés selectiu d'urgència per constituir una borsa de treball de tècnic/a superior enginyer; arquitecte; sanitat; sostenibilitat i jardineria. </t>
  </si>
  <si>
    <t>Sol·licitud de la llicència de primera ocupació d'un immoble de l'edifici Novelty II, situat al c/ Berlín, 9-11.</t>
  </si>
  <si>
    <t>Sol·licitud per conèixer si existeix gual en dos habitatges unifamiliars.</t>
  </si>
  <si>
    <t>Sol·licitud de informació de llicència turística d'un immoble situat al c/Sol, 12.</t>
  </si>
  <si>
    <t xml:space="preserve">Sol·licitud de quatre llicències d’establiments de restauració. </t>
  </si>
  <si>
    <t>Sol·licitud de la llicència d'activitats i d'obres de l'edifici d'una activitat de restauració.</t>
  </si>
  <si>
    <t>Sol·licitud de la llicència d'activitats d'un establiment hoteler.</t>
  </si>
  <si>
    <t>Sol·licitud per consultar memòria i els plànols de construcció de l'edifici situat al c/València, 100 i de l'edifici Sanguli, situat al c/Sol, 69.</t>
  </si>
  <si>
    <t>Sol·licitud d’un llistat històric d'expedients municipals d'obres, activitats i de disciplina d'un establiment de restauració.</t>
  </si>
  <si>
    <t xml:space="preserve">Sol·licitud dels expedients d'obres dels edificis Jardins de Salou, Mònica i Marítim Platja situats al c/Ametlla de Mar, 2; València, 62 i Passeig Miramar, 8-10. </t>
  </si>
  <si>
    <t>Sol·licitud d’expedient d'obres de l'edifici Antibes, situat al Passatge Antibes, 3</t>
  </si>
  <si>
    <t>Sol·licitud del projecte tècnic de construcció de l'edifici Alaska II, situat al c/Valls, 12.</t>
  </si>
  <si>
    <t>Sol·licitud dels expedients d'obres i activitats relacionats amb un establiment hoteler.</t>
  </si>
  <si>
    <t>Sol·licitud dels plànols de l'edifici Playamero, situat al c/Gavina, 2.</t>
  </si>
  <si>
    <t>Sol·licitud del projecte i plànols de l'edifici situat al c/València, 25-26-27.</t>
  </si>
  <si>
    <t>Sol·licitud  del projecte de reformes o rehabilitació de la façana de l'edifici Acantilats B, situat al c/Colon, 21.</t>
  </si>
  <si>
    <t>Sol·licitud del projecte tècnic i plànols d'ampliació de la sala de jocs per infants d'un establiment hoteler.</t>
  </si>
  <si>
    <t>Sol·licitud  del projecte d'activitat d'un establiment de restauració.</t>
  </si>
  <si>
    <t>Sol·licitud dels plànols de l'edifici el Cranc II, situat a Crta del Far, 18-20.</t>
  </si>
  <si>
    <t>Sol·licitud dels expedients d'obres i d'activitats d'un establiment hoteler .</t>
  </si>
  <si>
    <t>Sol·licitud dels plànols de diversos locals, canvi d'ús, segregació, unió, de l'edifici situat al c/Ciutat de Reus, 21.</t>
  </si>
  <si>
    <t xml:space="preserve">Sol·licitud del projecte de legalització de baixa tensió de l'edifici Cesar, situat al c/Cesar, 4. </t>
  </si>
  <si>
    <t>Sol·licitud de l'expedient discipinari d'una Comunitat de Propietaris.</t>
  </si>
  <si>
    <t>Sol·licitud del projecte tècnic d'instal·lació d'un ascensor a l'edifici situat al Passeig Jaume I, 27.</t>
  </si>
  <si>
    <t>Sol·licitud del projecte d'obres de l'edifici Creta, situat al c/Josep Carner, 1-7.</t>
  </si>
  <si>
    <t xml:space="preserve">Sol·licitud dels plànols de l'edifici Morsa, situat al c/Sol, 39-41. </t>
  </si>
  <si>
    <t xml:space="preserve">Sol·licitud dels projectes de reparcel·lació voluntària de les parcel·les Crta. del Far, 44; Cala Morisca, 11 i del projecte d'urbanització de les escales i voreres del PAU CS-19. </t>
  </si>
  <si>
    <t xml:space="preserve">Sol·licitud de la documentació gràfica (plantes, alçats i seccions), memòria i plànols estructurals de l'edifici situat al c/ Salvador Dalí, 11. </t>
  </si>
  <si>
    <t>Sol·licitud de la documentació tècnica d'una establiment hoteler.</t>
  </si>
  <si>
    <t>Sol·licitud dels plànols d'un immoble de l'edifici Atlántida situat al c/Paris, 8.</t>
  </si>
  <si>
    <t>Sol·licitud de la memòria de l'edifici Capote, situat al c/Bilbao, 2-4.</t>
  </si>
  <si>
    <t>Sol·licitud dels plànols de l'edifici Les Columnes, situat al c/Salut, 1.</t>
  </si>
  <si>
    <t>Sol·licitud de plànols de l'edifici Cala Llenguadets, situat al c/ Torrassa, 11-13.</t>
  </si>
  <si>
    <t>Sol·licitud dels plànols d'arquitectura i instal·lacions de l'edifici Navili, situat al c/Tortosa, 5.</t>
  </si>
  <si>
    <t>Sol·licitud del llistat d'habitatges d'ús turístic de l'edifici Sancho Abarca IV, situat al c/Barcelona, 37.</t>
  </si>
  <si>
    <t xml:space="preserve">Sol·licitud de la llicència d'activitats d'un establiment de restauració. </t>
  </si>
  <si>
    <t>Sol·licitud de la llicència de primera ocupació d'un immoble de l'edifici situat al c/Camí del Racó, 6.</t>
  </si>
  <si>
    <t>Sol·licitud del projecte d'execució del conjunt Ventura Park, situat al c/del Terrer, 9-11-13.</t>
  </si>
  <si>
    <t>Sol·licitud per conèixer els pagaments de l'Ajuntament al Sr. Pere Granados Carrillo i al Sr. Pedro Luis Huguet Tous, de manera individual, des dels anys 2016 fins a 2024, amb la quantia i el concepte concret.</t>
  </si>
  <si>
    <t xml:space="preserve">Sol·licitud del llistat d'habitatges d'ús turístic de l'edifici situat a la Av. Antoni Gaudi, 19 i 21, escales A, B i C i de l'edifici situat al c/ Francesc Ferrer i Guarda, 8-10-12. </t>
  </si>
  <si>
    <t>Sol·licitud de diversa documentació relacionada amb el Projecte d'Urbanització del PAU-CS18, Crta. del Far, 44.</t>
  </si>
  <si>
    <t>Sol·licitud de plànols de l'edifici Aqquaria, situat al c/Camí de les Pasquales, 1.</t>
  </si>
  <si>
    <t>Sol·licitud de l'expedient d'activitats del pàrquing de l'edifici Ancora, situat al Passeig Miramar, 20.</t>
  </si>
  <si>
    <t>Sol·licitud de la llicència d'obres atorgada el mes de juny de 2014 de l'edifici Maria del Mar, situat al c/Carles Roig, 7.</t>
  </si>
  <si>
    <t>Sol·licitud de la llicència d'activitat de pàrquing de l'edifici Mar y Luz, situat al c/València, 108.</t>
  </si>
  <si>
    <t>Sol·licitud de la llicència d'activitat de pàrquing de l'edifici Salou Mar, situat al c/Tortosa, 20.</t>
  </si>
  <si>
    <t>Sol·licitud de l'expedient d'una activitat d'un establiment hoteler.</t>
  </si>
  <si>
    <t>Sol·licitud per conèixer la llicència, raó social i NIF de dos establiments musicals.</t>
  </si>
  <si>
    <t>Sol·licitud del projecte i documentació aportada per la llicència d'obres menors per fer el reforç estructural de voladissos de l'edifici Maria del Mar, situat al c/Carles Roig, 7.</t>
  </si>
  <si>
    <t>Sol·licitud del projecte d'activitat d'un establiment de restauració.</t>
  </si>
  <si>
    <t xml:space="preserve">Sol·licitud de la llicència d'activitats i del projecte tècnic d'un establiment de restauració. </t>
  </si>
  <si>
    <t>Sol·licitud per conèixer el nombre de persones empadronades al municipi en data 26 de novembre de 2024 segons les dades del padró del municipi.</t>
  </si>
  <si>
    <t xml:space="preserve">Sol·licitud del projecte de l'edifici Uolas, situat a Ctra de la Costa, per saber si es pot realitzar l'activitat de restauració. </t>
  </si>
  <si>
    <t>Sol·licitud dels plànols d'un immoble de l'edifici Linares, situat al c/Ciutat de Reus, 29.</t>
  </si>
  <si>
    <t>Sol·licitud de plànols d'un immoble de l'edifici Berenguer de Palou, situat al c/Berenguer de Palou, 9.</t>
  </si>
  <si>
    <t>Sol·licitud dels plànols de l'edifici Blue Moon situat al c/Jaume Vicenç, 22.</t>
  </si>
  <si>
    <t>Sol·licitud del projecte d'edificació de l'edifici Cancún, situat al c/Terrer, 2.</t>
  </si>
  <si>
    <t>Sol·licitud dels plànols d'un immoble de l'edifici situat al c/Ciutat de Reus, 29.</t>
  </si>
  <si>
    <t xml:space="preserve">Solicitud de diversos expedients d'activitats relacionats amb un establiment de restauració. </t>
  </si>
  <si>
    <t>Sol·licitud de plànols d'un immoble de l'edifici Alexis II, situat al c/Girona, 3.</t>
  </si>
  <si>
    <t>Sol·licitud per conèixer la titularitat dels terrenys sobre els quals s'emplaça la promoció d'habitages d'habitatge de protecció oficial de l'any 2009.</t>
  </si>
  <si>
    <t>Sol·licitud dels estatuts de l'Associació de caçadors de Salou.</t>
  </si>
  <si>
    <t>Sol·licitud de la llicència d'activitat d'un establiment de confecció i complements.</t>
  </si>
  <si>
    <t>Sol·licitud dels plànols d'un edifici Garbi-Residencial Ritz, situat al c/Brussel·les, 64.</t>
  </si>
  <si>
    <t xml:space="preserve">Sol·licitud del projecte elèctric del pàrquing i dels blocs  A,B, D i E de l'edifici Village Park, situat al c/Terrer, 16. </t>
  </si>
  <si>
    <t>8/11/2024 i 13/01/2025</t>
  </si>
  <si>
    <t>Qualitat i Recursos Humans</t>
  </si>
  <si>
    <t>Informació estadística peticions dret d'accés a la informació pública any 2024</t>
  </si>
  <si>
    <t>4</t>
  </si>
  <si>
    <t>Sol·licitud de la documentació aportada pel promotor/constructor de l'edifici Ancora, situat al Passeig Miramar, 20.</t>
  </si>
  <si>
    <t>Sol·licitud de la documentació aportada pel promotor/constructor de l'edifici situat al c/ València 100.</t>
  </si>
  <si>
    <t>Informació estadística peticions dret d'accés a la informació pública any 2023</t>
  </si>
  <si>
    <t>Llei 19/2014, de 29 de desembre, de transparència, accés a la informació pública i bon govern, en endavant LTC.</t>
  </si>
  <si>
    <t xml:space="preserve">Decret 8/2021, de 9 de febrer, sobre la transparència i el dret  d'accés a la informació pública </t>
  </si>
  <si>
    <t>Tipologia: 1. Informació institucional i organitzativa; 2. Gestió econòmica i patrimonial; 3. Acció de govern i normativa; 4. Personal, processos selectius i recursos humans; 5. Contractes, convenis i subvencions; 6. Gestió de serveis públics; 7. Urbanisme; 8. Activitats; 9. Serveis Socials; 10. Plans, programes i memòries; 11. Altra informació.</t>
  </si>
  <si>
    <t xml:space="preserve">Data posada a disposició de la documentació </t>
  </si>
  <si>
    <t>Beneficis fiscals i convenis de cessió del sòl que han  afectat a una societat.</t>
  </si>
  <si>
    <t>30/05/2023. Deriva a la Unitat el 26/05/2023</t>
  </si>
  <si>
    <t xml:space="preserve">Retribucions d'alts càrrecs i personal directiu, nombre d'estudis i informes externs amb contraprestació, subjecte, import i objecte de la contraprestació. </t>
  </si>
  <si>
    <t>Actes d'inspecció d'una discoteca des de la data d'obertura.</t>
  </si>
  <si>
    <t>Silenci administratiu</t>
  </si>
  <si>
    <t>Estimatòria</t>
  </si>
  <si>
    <t>Actas d'inspecció d'un restaurant.</t>
  </si>
  <si>
    <t>Ajuntament de Vila-Seca</t>
  </si>
  <si>
    <t>Revisions del projecte d'execució d'una llicència d'obra major.</t>
  </si>
  <si>
    <t>Presencial</t>
  </si>
  <si>
    <t>Tots els expedients de llicències d'obres d'un immoble.</t>
  </si>
  <si>
    <t>Llicència d'obres de treballs verticals i embastides per pintar la façana d'un edifici.</t>
  </si>
  <si>
    <t>Projecte d'obres, explotació i gestió de l'edifici d'apartaments tutelats.</t>
  </si>
  <si>
    <t>Llicències d'activitats d'un restaurant.</t>
  </si>
  <si>
    <t>Llicència d'obres i règim d'ús d'un restaurant.</t>
  </si>
  <si>
    <t>Projecte d'obres d'un immoble.</t>
  </si>
  <si>
    <t>Emplaçament de l'estadi municipal.</t>
  </si>
  <si>
    <t>Expedient de primera ocupació d'un immoble.</t>
  </si>
  <si>
    <t>Llicència d'obra major per construcció d'una escala exterior d'un Hotel.</t>
  </si>
  <si>
    <t>Llicència d'activitats d'un supermercat.</t>
  </si>
  <si>
    <t>Llicència d'obra menor del tancament d'un immoble.</t>
  </si>
  <si>
    <t>Plecs de condicions i modificacions de la concessió patrimonial atorgada a un centre esportiu.</t>
  </si>
  <si>
    <t>Llicències d'obres d'un immoble.</t>
  </si>
  <si>
    <t>Plànols de sortida de fums d'un immoble.</t>
  </si>
  <si>
    <t>Plànols d'un immoble.</t>
  </si>
  <si>
    <t>Expedient d'obres d'un immoble.</t>
  </si>
  <si>
    <t>Antecedents de l'eliminació del pas de peatons a l'Autovia de Salou.</t>
  </si>
  <si>
    <t>Projecte d'obra nova o reforma d'un restaurant.</t>
  </si>
  <si>
    <t>Documentació de la legalització de l'aljub i la terrassa d'una discoteca.</t>
  </si>
  <si>
    <t>Sonometries d'una discoteca.</t>
  </si>
  <si>
    <t>Projecte d'obra i explotació de l'edifici destinat a habitatges tutelats i els seus serveis complementaris i del centre socio-sanitari.</t>
  </si>
  <si>
    <t>Projecte d'instal·lacions elèctriques d'un immoble.</t>
  </si>
  <si>
    <t>Aclariment NRG 14.606.</t>
  </si>
  <si>
    <t>Projectes executius i llicències d'obres d'una discoteca dels anys 2006, 2007, 2009 i 2020.</t>
  </si>
  <si>
    <t>Llicència d'activitats i els projectes d'un restaurant.</t>
  </si>
  <si>
    <t>Projecte tècnic i de primera ocupació d'un immoble.</t>
  </si>
  <si>
    <t>Registre de nivells acústics i estudi d'impacte acústic de l'any 2023 d'un hotel.</t>
  </si>
  <si>
    <t>Informació sobre una activitat empresarial i el nom de l'empresa titular.</t>
  </si>
  <si>
    <t>Expedients d'obres d'un conjunt residencial.</t>
  </si>
  <si>
    <t>Aclariment NRG 16.010.</t>
  </si>
  <si>
    <t>Llicència d'activitats d'un restaurant.</t>
  </si>
  <si>
    <t>Relació d'expedients d'obres i activitats d'un hotel.</t>
  </si>
  <si>
    <t>19/07/2023; 2/08/2023 i 15/09/2023</t>
  </si>
  <si>
    <t>Projecte d'obres de dos immobles.</t>
  </si>
  <si>
    <t>Nova documentació dels projectes executius i llicències d'obres d'una discoteca dels anys 2006, 2007, 2009 i 2020.</t>
  </si>
  <si>
    <t>Documentació addicional al NRG. 14606.</t>
  </si>
  <si>
    <t>Abús del dret</t>
  </si>
  <si>
    <t>Informe sobre un incident entre veïns.</t>
  </si>
  <si>
    <t>Projecte tècnic i autorització d'instal·lació lumínica d'un establiment.</t>
  </si>
  <si>
    <t>Documentació complementaria NRG. 16.010.</t>
  </si>
  <si>
    <t>Segon aclariment NRG 14.606.</t>
  </si>
  <si>
    <t>Recordatori NRG 14.606 i 18.249.</t>
  </si>
  <si>
    <t>Projecte ambiental i annex d'una discoteca.</t>
  </si>
  <si>
    <t>Informe emès per la Unitat de Serveis Socials.</t>
  </si>
  <si>
    <t>Protecció de Dades personals</t>
  </si>
  <si>
    <t>Tots els expedients d'una societat.</t>
  </si>
  <si>
    <t>Expedients d'obres i activitats d'un hotel.</t>
  </si>
  <si>
    <t>Examens  d'un procés selectiu a Caporal de la Policia Local.</t>
  </si>
  <si>
    <t>Pendent. Art. 34.3 LTC i 72.6 DLTC</t>
  </si>
  <si>
    <t>Projecte  del carrer Major.</t>
  </si>
  <si>
    <t>Certificat final d'obra d'un immoble.</t>
  </si>
  <si>
    <t>Llicència d'obres d'un immoble.</t>
  </si>
  <si>
    <t>Llicència de primera ocupació d'un immoble.</t>
  </si>
  <si>
    <t>Llicències d'activitat d'un establiment.</t>
  </si>
  <si>
    <t>Ordre d'execució d'un immoble.</t>
  </si>
  <si>
    <t>Projecte d'execució d'un immoble.</t>
  </si>
  <si>
    <t>Llicència d'activitat d'un bar.</t>
  </si>
  <si>
    <t>Derivació Ajuntament de Vila-Seca</t>
  </si>
  <si>
    <t>Llicència d'obres d'un restaurant.</t>
  </si>
  <si>
    <t>Llicències ambientals d'un centre esportiu.</t>
  </si>
  <si>
    <t>Informes tècnics d'un restaurant.</t>
  </si>
  <si>
    <t>Nombre de multes pels patinets elèctrics desglossat per agent i mesos dels anys 2022 i 2023.</t>
  </si>
  <si>
    <t>Pòlissa de danys de l'Ajuntament.</t>
  </si>
  <si>
    <t>Projecte d'obres d'un local comercial.</t>
  </si>
  <si>
    <t>Llicències d'activitats de dos establiments.</t>
  </si>
  <si>
    <t>Còpia de totes les sonometries portades a terme durant el 2023.</t>
  </si>
  <si>
    <t>21.1.b) LTC i 69.3 DLTC</t>
  </si>
  <si>
    <t>Totes les actes d'inspecció i control de totes les activitats del municipi.</t>
  </si>
  <si>
    <t>Projecte d'instal·lació lumínica d'una discoteca.</t>
  </si>
  <si>
    <t>Incidències pel mal estat del paviment del carril Bici al Passeig Jaume I.</t>
  </si>
  <si>
    <t>Projecte de peatonalització del carrer Carles Buigas.</t>
  </si>
  <si>
    <t>Plànol d'un local comercial</t>
  </si>
  <si>
    <t>Aclariment NRG 11.361.</t>
  </si>
  <si>
    <t>Plànols i projectes d'activitats i obres.</t>
  </si>
  <si>
    <t>Projecte d'obres de la peatonalització del carrer Carles Buigas.</t>
  </si>
  <si>
    <t>Llicències de modificació d'obres de construcció de dos immobles.</t>
  </si>
  <si>
    <t>Llicències d'activitats de dos immobles.</t>
  </si>
  <si>
    <t>Dades estadístiques dels incendis a locals del municipi.</t>
  </si>
  <si>
    <t>Llicència de final d'obra d'un immoble.</t>
  </si>
  <si>
    <t>Llicències d'obertura de diversos establiments.</t>
  </si>
  <si>
    <t>Llistat de contacte dels regidors i regidores del consistori.</t>
  </si>
  <si>
    <t>Aclariment NRG 27.771.</t>
  </si>
  <si>
    <t>Llistat borses d'ocupació constituïdes en compliment del programa Temps per cures Catalunya.</t>
  </si>
  <si>
    <t xml:space="preserve">Avís 10 dies </t>
  </si>
  <si>
    <t>Audiència</t>
  </si>
  <si>
    <t>Al·legacions</t>
  </si>
  <si>
    <t>Data notificació resolució/comunicació</t>
  </si>
  <si>
    <t xml:space="preserve">Sentit  </t>
  </si>
  <si>
    <t>Data posada a disposició de la documentació</t>
  </si>
  <si>
    <t>Informació estadística peticions dret d'accés a la informació pública any 2025</t>
  </si>
  <si>
    <t>TERMINIS (V;T)</t>
  </si>
  <si>
    <t>Urbanisme i Activitats</t>
  </si>
  <si>
    <t>PERFIL (HOME;DONA;PJ)</t>
  </si>
  <si>
    <t>MITJANA TERMINIS</t>
  </si>
  <si>
    <t>Art. 29.1.b) LTC</t>
  </si>
  <si>
    <t>Art. 29.1.c) LTC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</si>
</sst>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yy;@"/>
  </numFmts>
  <fonts count="14" x14ac:knownFonts="1">
    <font>
      <sz val="11"/>
      <color theme="1"/>
      <name val="Calibri"/>
      <family val="2"/>
      <scheme val="minor"/>
    </font>
    <font>
      <sz val="9"/>
      <color indexed="81"/>
      <name val="Tahoma"/>
      <family val="2"/>
    </font>
    <font>
      <b/>
      <sz val="9"/>
      <color indexed="81"/>
      <name val="Tahoma"/>
      <family val="2"/>
    </font>
    <font>
      <sz val="10"/>
      <color indexed="81"/>
      <name val="Calibri"/>
      <family val="2"/>
      <scheme val="minor"/>
    </font>
    <font>
      <sz val="11"/>
      <color rgb="FFFF0000"/>
      <name val="Calibri"/>
      <family val="2"/>
      <scheme val="minor"/>
    </font>
    <font>
      <b/>
      <sz val="11"/>
      <color theme="1"/>
      <name val="Calibri"/>
      <family val="2"/>
      <scheme val="minor"/>
    </font>
    <font>
      <sz val="10"/>
      <color theme="1"/>
      <name val="Calibri"/>
      <family val="2"/>
    </font>
    <font>
      <b/>
      <sz val="10"/>
      <color rgb="FF000000"/>
      <name val="Calibri"/>
      <family val="2"/>
    </font>
    <font>
      <sz val="10"/>
      <color theme="1"/>
      <name val="Calibri"/>
      <family val="2"/>
      <scheme val="minor"/>
    </font>
    <font>
      <sz val="11"/>
      <name val="Calibri"/>
      <family val="2"/>
      <scheme val="minor"/>
    </font>
    <font>
      <b/>
      <sz val="11"/>
      <color rgb="FF000000"/>
      <name val="Calibri"/>
      <family val="2"/>
      <scheme val="minor"/>
    </font>
    <font>
      <b/>
      <sz val="10"/>
      <color theme="1"/>
      <name val="Calibri"/>
      <family val="2"/>
      <scheme val="minor"/>
    </font>
    <font>
      <sz val="10"/>
      <color rgb="FFFF0000"/>
      <name val="Calibri"/>
      <family val="2"/>
      <scheme val="minor"/>
    </font>
    <font>
      <sz val="10"/>
      <name val="Calibri"/>
      <family val="2"/>
    </font>
  </fonts>
  <fills count="8">
    <fill>
      <patternFill patternType="none"/>
    </fill>
    <fill>
      <patternFill patternType="gray125"/>
    </fill>
    <fill>
      <patternFill patternType="solid">
        <fgColor theme="4" tint="0.39997558519241921"/>
        <bgColor indexed="64"/>
      </patternFill>
    </fill>
    <fill>
      <patternFill patternType="solid">
        <fgColor rgb="FF92D050"/>
        <bgColor rgb="FF9ACD32"/>
      </patternFill>
    </fill>
    <fill>
      <patternFill patternType="solid">
        <fgColor rgb="FFFF0000"/>
        <bgColor indexed="64"/>
      </patternFill>
    </fill>
    <fill>
      <patternFill patternType="solid">
        <fgColor rgb="FF9ACD32"/>
        <bgColor rgb="FF92D050"/>
      </patternFill>
    </fill>
    <fill>
      <patternFill patternType="solid">
        <fgColor rgb="FF8FAADC"/>
        <bgColor rgb="FF99CCFF"/>
      </patternFill>
    </fill>
    <fill>
      <patternFill patternType="solid">
        <fgColor theme="5" tint="0.59999389629810485"/>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8">
    <xf numFmtId="0" fontId="0" fillId="0" borderId="0" xfId="0"/>
    <xf numFmtId="0" fontId="6" fillId="0" borderId="0" xfId="0" applyFont="1" applyAlignment="1">
      <alignment horizontal="left"/>
    </xf>
    <xf numFmtId="49" fontId="6" fillId="0" borderId="0" xfId="0" applyNumberFormat="1" applyFont="1" applyAlignment="1">
      <alignment horizontal="left"/>
    </xf>
    <xf numFmtId="14" fontId="6" fillId="0" borderId="0" xfId="0" applyNumberFormat="1" applyFont="1" applyAlignment="1">
      <alignment horizontal="left"/>
    </xf>
    <xf numFmtId="0" fontId="8" fillId="0" borderId="0" xfId="0" applyFont="1" applyAlignment="1">
      <alignment horizontal="left"/>
    </xf>
    <xf numFmtId="0" fontId="5" fillId="0" borderId="0" xfId="0" applyFont="1" applyAlignment="1">
      <alignment horizontal="center"/>
    </xf>
    <xf numFmtId="0" fontId="5" fillId="2" borderId="4" xfId="0" applyFont="1" applyFill="1" applyBorder="1" applyAlignment="1">
      <alignment horizontal="left"/>
    </xf>
    <xf numFmtId="49" fontId="5" fillId="2" borderId="4" xfId="0" applyNumberFormat="1" applyFont="1" applyFill="1" applyBorder="1" applyAlignment="1">
      <alignment horizontal="left"/>
    </xf>
    <xf numFmtId="14" fontId="9" fillId="0" borderId="4" xfId="0" applyNumberFormat="1" applyFont="1" applyBorder="1" applyAlignment="1">
      <alignment horizontal="left"/>
    </xf>
    <xf numFmtId="0" fontId="0" fillId="0" borderId="0" xfId="0" applyAlignment="1">
      <alignment horizontal="left"/>
    </xf>
    <xf numFmtId="0" fontId="0" fillId="0" borderId="4" xfId="0" applyBorder="1" applyAlignment="1">
      <alignment horizontal="left"/>
    </xf>
    <xf numFmtId="14" fontId="0" fillId="0" borderId="4" xfId="0" applyNumberFormat="1" applyBorder="1" applyAlignment="1">
      <alignment horizontal="left"/>
    </xf>
    <xf numFmtId="49" fontId="0" fillId="0" borderId="4" xfId="0" applyNumberFormat="1" applyBorder="1" applyAlignment="1">
      <alignment horizontal="left"/>
    </xf>
    <xf numFmtId="49" fontId="0" fillId="0" borderId="0" xfId="0" applyNumberFormat="1" applyAlignment="1">
      <alignment horizontal="left"/>
    </xf>
    <xf numFmtId="0" fontId="0" fillId="0" borderId="8" xfId="0" applyBorder="1" applyAlignment="1">
      <alignment horizontal="left"/>
    </xf>
    <xf numFmtId="0" fontId="0" fillId="0" borderId="7" xfId="0" applyBorder="1" applyAlignment="1">
      <alignment horizontal="left"/>
    </xf>
    <xf numFmtId="0" fontId="0" fillId="0" borderId="1" xfId="0" applyBorder="1" applyAlignment="1">
      <alignment horizontal="left"/>
    </xf>
    <xf numFmtId="0" fontId="5" fillId="0" borderId="0" xfId="0" applyFont="1"/>
    <xf numFmtId="0" fontId="10" fillId="0" borderId="0" xfId="0" applyFont="1" applyAlignment="1">
      <alignment horizontal="center"/>
    </xf>
    <xf numFmtId="0" fontId="4" fillId="0" borderId="0" xfId="0" applyFont="1" applyAlignment="1">
      <alignment horizontal="center"/>
    </xf>
    <xf numFmtId="0" fontId="0" fillId="0" borderId="0" xfId="0" applyAlignment="1">
      <alignment horizontal="center"/>
    </xf>
    <xf numFmtId="14" fontId="0" fillId="0" borderId="0" xfId="0" applyNumberFormat="1" applyAlignment="1">
      <alignment horizontal="left"/>
    </xf>
    <xf numFmtId="0" fontId="5" fillId="0" borderId="0" xfId="0" applyFont="1" applyAlignment="1">
      <alignment horizontal="left"/>
    </xf>
    <xf numFmtId="164" fontId="0" fillId="0" borderId="0" xfId="0" applyNumberFormat="1" applyAlignment="1">
      <alignment horizontal="left"/>
    </xf>
    <xf numFmtId="164" fontId="0" fillId="4" borderId="0" xfId="0" applyNumberFormat="1" applyFill="1" applyAlignment="1">
      <alignment horizontal="left"/>
    </xf>
    <xf numFmtId="0" fontId="0" fillId="4" borderId="0" xfId="0" applyFill="1"/>
    <xf numFmtId="0" fontId="0" fillId="4" borderId="0" xfId="0" applyFill="1" applyAlignment="1">
      <alignment horizontal="right"/>
    </xf>
    <xf numFmtId="0" fontId="0" fillId="5" borderId="0" xfId="0" applyFill="1" applyAlignment="1">
      <alignment horizontal="left"/>
    </xf>
    <xf numFmtId="0" fontId="0" fillId="3" borderId="0" xfId="0" applyFill="1" applyAlignment="1">
      <alignment horizontal="left"/>
    </xf>
    <xf numFmtId="14" fontId="0" fillId="4" borderId="0" xfId="0" applyNumberFormat="1" applyFill="1"/>
    <xf numFmtId="0" fontId="9" fillId="0" borderId="0" xfId="0" applyFont="1" applyAlignment="1">
      <alignment horizontal="left"/>
    </xf>
    <xf numFmtId="0" fontId="5" fillId="2" borderId="1" xfId="0" applyFont="1" applyFill="1" applyBorder="1" applyAlignment="1">
      <alignment horizontal="left"/>
    </xf>
    <xf numFmtId="1" fontId="0" fillId="0" borderId="1" xfId="0" applyNumberFormat="1" applyBorder="1" applyAlignment="1">
      <alignment horizontal="left"/>
    </xf>
    <xf numFmtId="1" fontId="0" fillId="0" borderId="0" xfId="0" applyNumberFormat="1" applyAlignment="1">
      <alignment horizontal="left"/>
    </xf>
    <xf numFmtId="0" fontId="7" fillId="6" borderId="0" xfId="0" applyFont="1" applyFill="1" applyAlignment="1">
      <alignment horizontal="left" vertical="center"/>
    </xf>
    <xf numFmtId="14" fontId="8" fillId="0" borderId="0" xfId="0" applyNumberFormat="1" applyFont="1" applyAlignment="1">
      <alignment horizontal="left"/>
    </xf>
    <xf numFmtId="0" fontId="8" fillId="0" borderId="1" xfId="0" applyFont="1" applyBorder="1" applyAlignment="1">
      <alignment horizontal="left"/>
    </xf>
    <xf numFmtId="1" fontId="8" fillId="0" borderId="0" xfId="0" applyNumberFormat="1" applyFont="1" applyAlignment="1">
      <alignment horizontal="left"/>
    </xf>
    <xf numFmtId="0" fontId="11" fillId="2" borderId="1" xfId="0" applyFont="1" applyFill="1" applyBorder="1" applyAlignment="1">
      <alignment horizontal="left"/>
    </xf>
    <xf numFmtId="1" fontId="8" fillId="0" borderId="1" xfId="0" applyNumberFormat="1" applyFont="1"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0" fillId="0" borderId="9" xfId="0" applyBorder="1" applyAlignment="1">
      <alignment horizontal="left"/>
    </xf>
    <xf numFmtId="0" fontId="0" fillId="0" borderId="9" xfId="0" applyBorder="1"/>
    <xf numFmtId="0" fontId="0" fillId="0" borderId="3" xfId="0" applyBorder="1"/>
    <xf numFmtId="0" fontId="0" fillId="7" borderId="1" xfId="0" applyFill="1" applyBorder="1" applyAlignment="1">
      <alignment horizontal="center"/>
    </xf>
    <xf numFmtId="0" fontId="0" fillId="7" borderId="8" xfId="0" applyFill="1" applyBorder="1" applyAlignment="1">
      <alignment horizontal="center"/>
    </xf>
    <xf numFmtId="0" fontId="0" fillId="7" borderId="1" xfId="0" applyFill="1" applyBorder="1" applyAlignment="1">
      <alignment horizontal="left"/>
    </xf>
    <xf numFmtId="0" fontId="0" fillId="7" borderId="6" xfId="0" applyFill="1" applyBorder="1" applyAlignment="1">
      <alignment horizontal="left"/>
    </xf>
    <xf numFmtId="0" fontId="5" fillId="7" borderId="1" xfId="0" applyFont="1" applyFill="1" applyBorder="1" applyAlignment="1">
      <alignment horizontal="left"/>
    </xf>
    <xf numFmtId="49" fontId="0" fillId="0" borderId="0" xfId="0" applyNumberFormat="1"/>
    <xf numFmtId="0" fontId="5" fillId="7" borderId="1" xfId="0" applyFont="1" applyFill="1" applyBorder="1" applyAlignment="1">
      <alignment horizontal="center"/>
    </xf>
    <xf numFmtId="0" fontId="5" fillId="0" borderId="1" xfId="0" applyFont="1" applyBorder="1" applyAlignment="1">
      <alignment horizontal="left"/>
    </xf>
    <xf numFmtId="9" fontId="0" fillId="0" borderId="0" xfId="0" applyNumberFormat="1"/>
    <xf numFmtId="1" fontId="12" fillId="0" borderId="0" xfId="0" applyNumberFormat="1" applyFont="1" applyAlignment="1">
      <alignment horizontal="left"/>
    </xf>
    <xf numFmtId="0" fontId="12" fillId="0" borderId="0" xfId="0" applyFont="1" applyAlignment="1">
      <alignment horizontal="left"/>
    </xf>
    <xf numFmtId="14" fontId="8" fillId="7" borderId="0" xfId="0" applyNumberFormat="1" applyFont="1" applyFill="1" applyAlignment="1">
      <alignment horizontal="left"/>
    </xf>
    <xf numFmtId="0" fontId="8" fillId="0" borderId="2" xfId="0" applyFont="1" applyBorder="1" applyAlignment="1">
      <alignment horizontal="left"/>
    </xf>
    <xf numFmtId="0" fontId="8" fillId="0" borderId="9" xfId="0" applyFont="1" applyBorder="1" applyAlignment="1">
      <alignment horizontal="left"/>
    </xf>
    <xf numFmtId="0" fontId="8" fillId="0" borderId="3" xfId="0" applyFont="1" applyBorder="1" applyAlignment="1">
      <alignment horizontal="left"/>
    </xf>
    <xf numFmtId="0" fontId="11" fillId="2" borderId="2" xfId="0" applyFont="1" applyFill="1" applyBorder="1" applyAlignment="1">
      <alignment horizontal="left"/>
    </xf>
    <xf numFmtId="0" fontId="11" fillId="2" borderId="9" xfId="0" applyFont="1" applyFill="1" applyBorder="1" applyAlignment="1">
      <alignment horizontal="left"/>
    </xf>
    <xf numFmtId="0" fontId="11" fillId="2" borderId="3" xfId="0" applyFont="1" applyFill="1" applyBorder="1" applyAlignment="1">
      <alignment horizontal="left"/>
    </xf>
    <xf numFmtId="0" fontId="8" fillId="0" borderId="5" xfId="0" applyFont="1" applyBorder="1" applyAlignment="1">
      <alignment horizontal="left"/>
    </xf>
    <xf numFmtId="0" fontId="8" fillId="0" borderId="10" xfId="0" applyFont="1" applyBorder="1" applyAlignment="1">
      <alignment horizontal="left"/>
    </xf>
    <xf numFmtId="0" fontId="8" fillId="0" borderId="6" xfId="0" applyFont="1" applyBorder="1" applyAlignment="1">
      <alignment horizontal="left"/>
    </xf>
    <xf numFmtId="0" fontId="5" fillId="0" borderId="0" xfId="0" applyFont="1" applyAlignment="1">
      <alignment horizontal="center"/>
    </xf>
    <xf numFmtId="0" fontId="8" fillId="0" borderId="0" xfId="0" applyFont="1" applyAlignment="1">
      <alignment horizontal="left"/>
    </xf>
    <xf numFmtId="0" fontId="7" fillId="6" borderId="0" xfId="0" applyFont="1" applyFill="1" applyAlignment="1">
      <alignment horizontal="left"/>
    </xf>
    <xf numFmtId="0" fontId="0" fillId="0" borderId="2" xfId="0" applyBorder="1" applyAlignment="1">
      <alignment horizontal="left"/>
    </xf>
    <xf numFmtId="0" fontId="0" fillId="0" borderId="3" xfId="0" applyBorder="1" applyAlignment="1">
      <alignment horizontal="left"/>
    </xf>
    <xf numFmtId="0" fontId="5" fillId="0" borderId="2" xfId="0" applyFont="1" applyBorder="1" applyAlignment="1">
      <alignment horizontal="center"/>
    </xf>
    <xf numFmtId="0" fontId="5" fillId="0" borderId="9" xfId="0" applyFont="1" applyBorder="1" applyAlignment="1">
      <alignment horizontal="center"/>
    </xf>
    <xf numFmtId="0" fontId="5" fillId="0" borderId="3" xfId="0" applyFont="1" applyBorder="1" applyAlignment="1">
      <alignment horizontal="center"/>
    </xf>
    <xf numFmtId="0" fontId="0" fillId="0" borderId="5" xfId="0" applyBorder="1" applyAlignment="1">
      <alignment horizontal="left"/>
    </xf>
    <xf numFmtId="0" fontId="0" fillId="0" borderId="6" xfId="0" applyBorder="1" applyAlignment="1">
      <alignment horizontal="left"/>
    </xf>
    <xf numFmtId="0" fontId="5" fillId="2" borderId="0" xfId="0" applyFont="1" applyFill="1" applyAlignment="1">
      <alignment horizontal="center"/>
    </xf>
    <xf numFmtId="0" fontId="0" fillId="2" borderId="0" xfId="0" applyFill="1" applyAlignment="1">
      <alignment horizontal="center"/>
    </xf>
    <xf numFmtId="0" fontId="0" fillId="0" borderId="9" xfId="0" applyBorder="1" applyAlignment="1">
      <alignment horizontal="left"/>
    </xf>
    <xf numFmtId="0" fontId="0" fillId="0" borderId="10" xfId="0" applyBorder="1" applyAlignment="1">
      <alignment horizontal="left"/>
    </xf>
    <xf numFmtId="0" fontId="5" fillId="2" borderId="2" xfId="0" applyFont="1" applyFill="1" applyBorder="1" applyAlignment="1">
      <alignment horizontal="left"/>
    </xf>
    <xf numFmtId="0" fontId="5" fillId="2" borderId="9" xfId="0" applyFont="1" applyFill="1" applyBorder="1" applyAlignment="1">
      <alignment horizontal="left"/>
    </xf>
    <xf numFmtId="0" fontId="5" fillId="2" borderId="3" xfId="0" applyFont="1" applyFill="1" applyBorder="1" applyAlignment="1">
      <alignment horizontal="left"/>
    </xf>
    <xf numFmtId="0" fontId="0" fillId="0" borderId="11" xfId="0" applyBorder="1" applyAlignment="1">
      <alignment horizontal="left"/>
    </xf>
    <xf numFmtId="0" fontId="0" fillId="0" borderId="12" xfId="0" applyBorder="1" applyAlignment="1">
      <alignment horizontal="left"/>
    </xf>
    <xf numFmtId="0" fontId="0" fillId="0" borderId="13" xfId="0" applyBorder="1" applyAlignment="1">
      <alignment horizontal="left"/>
    </xf>
    <xf numFmtId="49" fontId="8" fillId="0" borderId="0" xfId="0" applyNumberFormat="1" applyFont="1" applyAlignment="1">
      <alignment horizontal="left"/>
    </xf>
    <xf numFmtId="0" fontId="13" fillId="0" borderId="0" xfId="0" applyFont="1" applyAlignment="1">
      <alignment horizontal="left" vertical="center"/>
    </xf>
  </cellXfs>
  <cellStyles count="1">
    <cellStyle name="Normal" xfId="0" builtinId="0"/>
  </cellStyles>
  <dxfs count="6">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4.9989318521683403E-2"/>
        </patternFill>
      </fill>
    </dxf>
    <dxf>
      <font>
        <color theme="0"/>
      </font>
      <fill>
        <patternFill>
          <bgColor rgb="FF339966"/>
        </patternFill>
      </fill>
    </dxf>
  </dxfs>
  <tableStyles count="1" defaultTableStyle="TableStyleMedium2" defaultPivotStyle="PivotStyleLight16">
    <tableStyle name="Estilo personalizado de tabla" pivot="0" count="2" xr9:uid="{00000000-0011-0000-FFFF-FFFF00000000}">
      <tableStyleElement type="headerRow" dxfId="5"/>
      <tableStyleElement type="firstRowStripe" dxfId="4"/>
    </tableStyle>
  </tableStyles>
  <colors>
    <mruColors>
      <color rgb="FF009900"/>
      <color rgb="FFFFFFCC"/>
      <color rgb="FF993300"/>
      <color rgb="FF66FFFF"/>
      <color rgb="FF660066"/>
      <color rgb="FFFFCCFF"/>
      <color rgb="FFD67490"/>
      <color rgb="FFFFFF99"/>
      <color rgb="FFE4FD4D"/>
      <color rgb="FFD5B8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a-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a:t>Sentit</a:t>
            </a:r>
            <a:r>
              <a:rPr lang="es-ES" baseline="0"/>
              <a:t> de la resolució</a:t>
            </a:r>
            <a:endParaRPr lang="es-E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pieChart>
        <c:varyColors val="1"/>
        <c:ser>
          <c:idx val="0"/>
          <c:order val="0"/>
          <c:dPt>
            <c:idx val="0"/>
            <c:bubble3D val="0"/>
            <c:spPr>
              <a:solidFill>
                <a:schemeClr val="accent1"/>
              </a:solidFill>
              <a:ln>
                <a:noFill/>
              </a:ln>
              <a:effectLst/>
            </c:spPr>
            <c:extLst>
              <c:ext xmlns:c16="http://schemas.microsoft.com/office/drawing/2014/chart" uri="{C3380CC4-5D6E-409C-BE32-E72D297353CC}">
                <c16:uniqueId val="{00000001-875D-48FB-9E1B-F5EA23C8331E}"/>
              </c:ext>
            </c:extLst>
          </c:dPt>
          <c:dPt>
            <c:idx val="1"/>
            <c:bubble3D val="0"/>
            <c:spPr>
              <a:solidFill>
                <a:schemeClr val="accent2"/>
              </a:solidFill>
              <a:ln>
                <a:noFill/>
              </a:ln>
              <a:effectLst/>
            </c:spPr>
            <c:extLst>
              <c:ext xmlns:c16="http://schemas.microsoft.com/office/drawing/2014/chart" uri="{C3380CC4-5D6E-409C-BE32-E72D297353CC}">
                <c16:uniqueId val="{00000003-875D-48FB-9E1B-F5EA23C8331E}"/>
              </c:ext>
            </c:extLst>
          </c:dPt>
          <c:dPt>
            <c:idx val="2"/>
            <c:bubble3D val="0"/>
            <c:spPr>
              <a:solidFill>
                <a:schemeClr val="accent3"/>
              </a:solidFill>
              <a:ln>
                <a:noFill/>
              </a:ln>
              <a:effectLst/>
            </c:spPr>
            <c:extLst>
              <c:ext xmlns:c16="http://schemas.microsoft.com/office/drawing/2014/chart" uri="{C3380CC4-5D6E-409C-BE32-E72D297353CC}">
                <c16:uniqueId val="{00000005-875D-48FB-9E1B-F5EA23C8331E}"/>
              </c:ext>
            </c:extLst>
          </c:dPt>
          <c:dPt>
            <c:idx val="3"/>
            <c:bubble3D val="0"/>
            <c:spPr>
              <a:solidFill>
                <a:schemeClr val="accent4"/>
              </a:solidFill>
              <a:ln>
                <a:noFill/>
              </a:ln>
              <a:effectLst/>
            </c:spPr>
            <c:extLst>
              <c:ext xmlns:c16="http://schemas.microsoft.com/office/drawing/2014/chart" uri="{C3380CC4-5D6E-409C-BE32-E72D297353CC}">
                <c16:uniqueId val="{00000007-875D-48FB-9E1B-F5EA23C8331E}"/>
              </c:ext>
            </c:extLst>
          </c:dPt>
          <c:dPt>
            <c:idx val="4"/>
            <c:bubble3D val="0"/>
            <c:spPr>
              <a:solidFill>
                <a:schemeClr val="accent5"/>
              </a:solidFill>
              <a:ln>
                <a:noFill/>
              </a:ln>
              <a:effectLst/>
            </c:spPr>
            <c:extLst>
              <c:ext xmlns:c16="http://schemas.microsoft.com/office/drawing/2014/chart" uri="{C3380CC4-5D6E-409C-BE32-E72D297353CC}">
                <c16:uniqueId val="{00000009-875D-48FB-9E1B-F5EA23C8331E}"/>
              </c:ext>
            </c:extLst>
          </c:dPt>
          <c:dPt>
            <c:idx val="5"/>
            <c:bubble3D val="0"/>
            <c:spPr>
              <a:solidFill>
                <a:schemeClr val="accent6"/>
              </a:solidFill>
              <a:ln>
                <a:noFill/>
              </a:ln>
              <a:effectLst/>
            </c:spPr>
            <c:extLst>
              <c:ext xmlns:c16="http://schemas.microsoft.com/office/drawing/2014/chart" uri="{C3380CC4-5D6E-409C-BE32-E72D297353CC}">
                <c16:uniqueId val="{0000000B-875D-48FB-9E1B-F5EA23C8331E}"/>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0D-875D-48FB-9E1B-F5EA23C8331E}"/>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a-E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multiLvlStrRef>
              <c:f>'[2]INFOPARTICIPA  2023'!$C$153:$D$159</c:f>
              <c:multiLvlStrCache>
                <c:ptCount val="7"/>
                <c:lvl/>
                <c:lvl>
                  <c:pt idx="0">
                    <c:v>Estimació</c:v>
                  </c:pt>
                  <c:pt idx="1">
                    <c:v>Estimació parcial</c:v>
                  </c:pt>
                  <c:pt idx="2">
                    <c:v>Desestimació</c:v>
                  </c:pt>
                  <c:pt idx="3">
                    <c:v>Inadmissió</c:v>
                  </c:pt>
                  <c:pt idx="4">
                    <c:v>Desistiment</c:v>
                  </c:pt>
                  <c:pt idx="5">
                    <c:v>Derivació</c:v>
                  </c:pt>
                  <c:pt idx="6">
                    <c:v>Pendent</c:v>
                  </c:pt>
                </c:lvl>
              </c:multiLvlStrCache>
            </c:multiLvlStrRef>
          </c:cat>
          <c:val>
            <c:numRef>
              <c:f>'[2]INFOPARTICIPA  2023'!$B$153:$B$159</c:f>
              <c:numCache>
                <c:formatCode>General</c:formatCode>
                <c:ptCount val="7"/>
                <c:pt idx="0">
                  <c:v>93</c:v>
                </c:pt>
                <c:pt idx="1">
                  <c:v>5</c:v>
                </c:pt>
                <c:pt idx="2">
                  <c:v>11</c:v>
                </c:pt>
                <c:pt idx="3">
                  <c:v>1</c:v>
                </c:pt>
                <c:pt idx="4">
                  <c:v>8</c:v>
                </c:pt>
                <c:pt idx="5">
                  <c:v>1</c:v>
                </c:pt>
                <c:pt idx="6">
                  <c:v>7</c:v>
                </c:pt>
              </c:numCache>
            </c:numRef>
          </c:val>
          <c:extLst>
            <c:ext xmlns:c16="http://schemas.microsoft.com/office/drawing/2014/chart" uri="{C3380CC4-5D6E-409C-BE32-E72D297353CC}">
              <c16:uniqueId val="{0000000E-875D-48FB-9E1B-F5EA23C8331E}"/>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1"/>
                <c:order val="1"/>
                <c:dPt>
                  <c:idx val="0"/>
                  <c:bubble3D val="0"/>
                  <c:spPr>
                    <a:solidFill>
                      <a:schemeClr val="accent1"/>
                    </a:solidFill>
                    <a:ln>
                      <a:noFill/>
                    </a:ln>
                    <a:effectLst/>
                  </c:spPr>
                  <c:extLst>
                    <c:ext xmlns:c16="http://schemas.microsoft.com/office/drawing/2014/chart" uri="{C3380CC4-5D6E-409C-BE32-E72D297353CC}">
                      <c16:uniqueId val="{00000010-875D-48FB-9E1B-F5EA23C8331E}"/>
                    </c:ext>
                  </c:extLst>
                </c:dPt>
                <c:dPt>
                  <c:idx val="1"/>
                  <c:bubble3D val="0"/>
                  <c:spPr>
                    <a:solidFill>
                      <a:schemeClr val="accent2"/>
                    </a:solidFill>
                    <a:ln>
                      <a:noFill/>
                    </a:ln>
                    <a:effectLst/>
                  </c:spPr>
                  <c:extLst>
                    <c:ext xmlns:c16="http://schemas.microsoft.com/office/drawing/2014/chart" uri="{C3380CC4-5D6E-409C-BE32-E72D297353CC}">
                      <c16:uniqueId val="{00000012-875D-48FB-9E1B-F5EA23C8331E}"/>
                    </c:ext>
                  </c:extLst>
                </c:dPt>
                <c:dPt>
                  <c:idx val="2"/>
                  <c:bubble3D val="0"/>
                  <c:spPr>
                    <a:solidFill>
                      <a:schemeClr val="accent3"/>
                    </a:solidFill>
                    <a:ln>
                      <a:noFill/>
                    </a:ln>
                    <a:effectLst/>
                  </c:spPr>
                  <c:extLst>
                    <c:ext xmlns:c16="http://schemas.microsoft.com/office/drawing/2014/chart" uri="{C3380CC4-5D6E-409C-BE32-E72D297353CC}">
                      <c16:uniqueId val="{00000014-875D-48FB-9E1B-F5EA23C8331E}"/>
                    </c:ext>
                  </c:extLst>
                </c:dPt>
                <c:dPt>
                  <c:idx val="3"/>
                  <c:bubble3D val="0"/>
                  <c:spPr>
                    <a:solidFill>
                      <a:schemeClr val="accent4"/>
                    </a:solidFill>
                    <a:ln>
                      <a:noFill/>
                    </a:ln>
                    <a:effectLst/>
                  </c:spPr>
                  <c:extLst>
                    <c:ext xmlns:c16="http://schemas.microsoft.com/office/drawing/2014/chart" uri="{C3380CC4-5D6E-409C-BE32-E72D297353CC}">
                      <c16:uniqueId val="{00000016-875D-48FB-9E1B-F5EA23C8331E}"/>
                    </c:ext>
                  </c:extLst>
                </c:dPt>
                <c:dPt>
                  <c:idx val="4"/>
                  <c:bubble3D val="0"/>
                  <c:spPr>
                    <a:solidFill>
                      <a:schemeClr val="accent5"/>
                    </a:solidFill>
                    <a:ln>
                      <a:noFill/>
                    </a:ln>
                    <a:effectLst/>
                  </c:spPr>
                  <c:extLst>
                    <c:ext xmlns:c16="http://schemas.microsoft.com/office/drawing/2014/chart" uri="{C3380CC4-5D6E-409C-BE32-E72D297353CC}">
                      <c16:uniqueId val="{00000018-875D-48FB-9E1B-F5EA23C8331E}"/>
                    </c:ext>
                  </c:extLst>
                </c:dPt>
                <c:dPt>
                  <c:idx val="5"/>
                  <c:bubble3D val="0"/>
                  <c:spPr>
                    <a:solidFill>
                      <a:schemeClr val="accent6"/>
                    </a:solidFill>
                    <a:ln>
                      <a:noFill/>
                    </a:ln>
                    <a:effectLst/>
                  </c:spPr>
                  <c:extLst>
                    <c:ext xmlns:c16="http://schemas.microsoft.com/office/drawing/2014/chart" uri="{C3380CC4-5D6E-409C-BE32-E72D297353CC}">
                      <c16:uniqueId val="{0000001A-875D-48FB-9E1B-F5EA23C8331E}"/>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1C-875D-48FB-9E1B-F5EA23C8331E}"/>
                    </c:ext>
                  </c:extLst>
                </c:dPt>
                <c:cat>
                  <c:multiLvlStrRef>
                    <c:extLst>
                      <c:ext uri="{02D57815-91ED-43cb-92C2-25804820EDAC}">
                        <c15:formulaRef>
                          <c15:sqref>'[2]INFOPARTICIPA  2023'!$C$153:$D$159</c15:sqref>
                        </c15:formulaRef>
                      </c:ext>
                    </c:extLst>
                    <c:multiLvlStrCache>
                      <c:ptCount val="7"/>
                      <c:lvl/>
                      <c:lvl>
                        <c:pt idx="0">
                          <c:v>Estimació</c:v>
                        </c:pt>
                        <c:pt idx="1">
                          <c:v>Estimació parcial</c:v>
                        </c:pt>
                        <c:pt idx="2">
                          <c:v>Desestimació</c:v>
                        </c:pt>
                        <c:pt idx="3">
                          <c:v>Inadmissió</c:v>
                        </c:pt>
                        <c:pt idx="4">
                          <c:v>Desistiment</c:v>
                        </c:pt>
                        <c:pt idx="5">
                          <c:v>Derivació</c:v>
                        </c:pt>
                        <c:pt idx="6">
                          <c:v>Pendent</c:v>
                        </c:pt>
                      </c:lvl>
                    </c:multiLvlStrCache>
                  </c:multiLvlStrRef>
                </c:cat>
                <c:val>
                  <c:numRef>
                    <c:extLst>
                      <c:ext uri="{02D57815-91ED-43cb-92C2-25804820EDAC}">
                        <c15:formulaRef>
                          <c15:sqref>'[2]INFOPARTICIPA  2023'!$C$153:$C$159</c15:sqref>
                        </c15:formulaRef>
                      </c:ext>
                    </c:extLst>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1D-875D-48FB-9E1B-F5EA23C8331E}"/>
                  </c:ext>
                </c:extLst>
              </c15:ser>
            </c15:filteredPieSeries>
            <c15:filteredPieSeries>
              <c15:ser>
                <c:idx val="2"/>
                <c:order val="2"/>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1F-875D-48FB-9E1B-F5EA23C8331E}"/>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21-875D-48FB-9E1B-F5EA23C8331E}"/>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23-875D-48FB-9E1B-F5EA23C8331E}"/>
                    </c:ext>
                  </c:extLst>
                </c:dPt>
                <c:dPt>
                  <c:idx val="3"/>
                  <c:bubble3D val="0"/>
                  <c:spPr>
                    <a:solidFill>
                      <a:schemeClr val="accent4"/>
                    </a:solidFill>
                    <a:ln>
                      <a:noFill/>
                    </a:ln>
                    <a:effectLst/>
                  </c:spPr>
                  <c:extLst xmlns:c15="http://schemas.microsoft.com/office/drawing/2012/chart">
                    <c:ext xmlns:c16="http://schemas.microsoft.com/office/drawing/2014/chart" uri="{C3380CC4-5D6E-409C-BE32-E72D297353CC}">
                      <c16:uniqueId val="{00000025-875D-48FB-9E1B-F5EA23C8331E}"/>
                    </c:ext>
                  </c:extLst>
                </c:dPt>
                <c:dPt>
                  <c:idx val="4"/>
                  <c:bubble3D val="0"/>
                  <c:spPr>
                    <a:solidFill>
                      <a:schemeClr val="accent5"/>
                    </a:solidFill>
                    <a:ln>
                      <a:noFill/>
                    </a:ln>
                    <a:effectLst/>
                  </c:spPr>
                  <c:extLst xmlns:c15="http://schemas.microsoft.com/office/drawing/2012/chart">
                    <c:ext xmlns:c16="http://schemas.microsoft.com/office/drawing/2014/chart" uri="{C3380CC4-5D6E-409C-BE32-E72D297353CC}">
                      <c16:uniqueId val="{00000027-875D-48FB-9E1B-F5EA23C8331E}"/>
                    </c:ext>
                  </c:extLst>
                </c:dPt>
                <c:dPt>
                  <c:idx val="5"/>
                  <c:bubble3D val="0"/>
                  <c:spPr>
                    <a:solidFill>
                      <a:schemeClr val="accent6"/>
                    </a:solidFill>
                    <a:ln>
                      <a:noFill/>
                    </a:ln>
                    <a:effectLst/>
                  </c:spPr>
                  <c:extLst xmlns:c15="http://schemas.microsoft.com/office/drawing/2012/chart">
                    <c:ext xmlns:c16="http://schemas.microsoft.com/office/drawing/2014/chart" uri="{C3380CC4-5D6E-409C-BE32-E72D297353CC}">
                      <c16:uniqueId val="{00000029-875D-48FB-9E1B-F5EA23C8331E}"/>
                    </c:ext>
                  </c:extLst>
                </c:dPt>
                <c:dPt>
                  <c:idx val="6"/>
                  <c:bubble3D val="0"/>
                  <c:spPr>
                    <a:solidFill>
                      <a:schemeClr val="accent1">
                        <a:lumMod val="60000"/>
                      </a:schemeClr>
                    </a:solidFill>
                    <a:ln>
                      <a:noFill/>
                    </a:ln>
                    <a:effectLst/>
                  </c:spPr>
                  <c:extLst xmlns:c15="http://schemas.microsoft.com/office/drawing/2012/chart">
                    <c:ext xmlns:c16="http://schemas.microsoft.com/office/drawing/2014/chart" uri="{C3380CC4-5D6E-409C-BE32-E72D297353CC}">
                      <c16:uniqueId val="{0000002B-875D-48FB-9E1B-F5EA23C8331E}"/>
                    </c:ext>
                  </c:extLst>
                </c:dPt>
                <c:cat>
                  <c:multiLvlStrRef>
                    <c:extLst xmlns:c15="http://schemas.microsoft.com/office/drawing/2012/chart">
                      <c:ext xmlns:c15="http://schemas.microsoft.com/office/drawing/2012/chart" uri="{02D57815-91ED-43cb-92C2-25804820EDAC}">
                        <c15:formulaRef>
                          <c15:sqref>'[2]INFOPARTICIPA  2023'!$C$153:$D$159</c15:sqref>
                        </c15:formulaRef>
                      </c:ext>
                    </c:extLst>
                    <c:multiLvlStrCache>
                      <c:ptCount val="7"/>
                      <c:lvl/>
                      <c:lvl>
                        <c:pt idx="0">
                          <c:v>Estimació</c:v>
                        </c:pt>
                        <c:pt idx="1">
                          <c:v>Estimació parcial</c:v>
                        </c:pt>
                        <c:pt idx="2">
                          <c:v>Desestimació</c:v>
                        </c:pt>
                        <c:pt idx="3">
                          <c:v>Inadmissió</c:v>
                        </c:pt>
                        <c:pt idx="4">
                          <c:v>Desistiment</c:v>
                        </c:pt>
                        <c:pt idx="5">
                          <c:v>Derivació</c:v>
                        </c:pt>
                        <c:pt idx="6">
                          <c:v>Pendent</c:v>
                        </c:pt>
                      </c:lvl>
                    </c:multiLvlStrCache>
                  </c:multiLvlStrRef>
                </c:cat>
                <c:val>
                  <c:numRef>
                    <c:extLst xmlns:c15="http://schemas.microsoft.com/office/drawing/2012/chart">
                      <c:ext xmlns:c15="http://schemas.microsoft.com/office/drawing/2012/chart" uri="{02D57815-91ED-43cb-92C2-25804820EDAC}">
                        <c15:formulaRef>
                          <c15:sqref>'[2]INFOPARTICIPA  2023'!$D$153:$D$159</c15:sqref>
                        </c15:formulaRef>
                      </c:ext>
                    </c:extLst>
                    <c:numCache>
                      <c:formatCode>General</c:formatCode>
                      <c:ptCount val="7"/>
                    </c:numCache>
                  </c:numRef>
                </c:val>
                <c:extLst xmlns:c15="http://schemas.microsoft.com/office/drawing/2012/chart">
                  <c:ext xmlns:c16="http://schemas.microsoft.com/office/drawing/2014/chart" uri="{C3380CC4-5D6E-409C-BE32-E72D297353CC}">
                    <c16:uniqueId val="{0000002C-875D-48FB-9E1B-F5EA23C8331E}"/>
                  </c:ext>
                </c:extLst>
              </c15:ser>
            </c15:filteredPieSeries>
          </c:ext>
        </c:extLst>
      </c:pieChart>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a-ES"/>
        </a:p>
      </c:txPr>
    </c:legend>
    <c:plotVisOnly val="1"/>
    <c:dispBlanksAs val="gap"/>
    <c:showDLblsOverMax val="0"/>
  </c:chart>
  <c:spPr>
    <a:gradFill>
      <a:gsLst>
        <a:gs pos="0">
          <a:schemeClr val="accent1">
            <a:lumMod val="20000"/>
            <a:lumOff val="80000"/>
          </a:schemeClr>
        </a:gs>
        <a:gs pos="74000">
          <a:schemeClr val="accent4">
            <a:lumMod val="45000"/>
            <a:lumOff val="55000"/>
          </a:schemeClr>
        </a:gs>
        <a:gs pos="83000">
          <a:schemeClr val="accent4">
            <a:lumMod val="45000"/>
            <a:lumOff val="55000"/>
          </a:schemeClr>
        </a:gs>
        <a:gs pos="100000">
          <a:schemeClr val="accent4">
            <a:lumMod val="30000"/>
            <a:lumOff val="70000"/>
          </a:schemeClr>
        </a:gs>
      </a:gsLst>
      <a:lin ang="0" scaled="1"/>
    </a:gradFill>
    <a:ln w="9525" cap="flat" cmpd="sng" algn="ctr">
      <a:solidFill>
        <a:schemeClr val="tx1">
          <a:lumMod val="15000"/>
          <a:lumOff val="85000"/>
        </a:schemeClr>
      </a:solidFill>
      <a:round/>
    </a:ln>
    <a:effectLst/>
  </c:spPr>
  <c:txPr>
    <a:bodyPr/>
    <a:lstStyle/>
    <a:p>
      <a:pPr>
        <a:defRPr/>
      </a:pPr>
      <a:endParaRPr lang="ca-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a-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ln>
                  <a:solidFill>
                    <a:schemeClr val="accent1"/>
                  </a:solidFill>
                </a:ln>
                <a:solidFill>
                  <a:schemeClr val="bg1">
                    <a:lumMod val="50000"/>
                  </a:schemeClr>
                </a:solidFill>
                <a:latin typeface="+mn-lt"/>
                <a:ea typeface="+mn-ea"/>
                <a:cs typeface="+mn-cs"/>
              </a:defRPr>
            </a:pPr>
            <a:r>
              <a:rPr lang="es-ES">
                <a:ln>
                  <a:solidFill>
                    <a:schemeClr val="accent1"/>
                  </a:solidFill>
                </a:ln>
                <a:solidFill>
                  <a:schemeClr val="bg1">
                    <a:lumMod val="50000"/>
                  </a:schemeClr>
                </a:solidFill>
              </a:rPr>
              <a:t>PERFIL</a:t>
            </a:r>
          </a:p>
        </c:rich>
      </c:tx>
      <c:overlay val="0"/>
      <c:spPr>
        <a:noFill/>
        <a:ln>
          <a:noFill/>
        </a:ln>
        <a:effectLst/>
      </c:spPr>
      <c:txPr>
        <a:bodyPr rot="0" spcFirstLastPara="1" vertOverflow="ellipsis" vert="horz" wrap="square" anchor="ctr" anchorCtr="1"/>
        <a:lstStyle/>
        <a:p>
          <a:pPr>
            <a:defRPr sz="1600" b="1" i="0" u="none" strike="noStrike" kern="1200" cap="all" baseline="0">
              <a:ln>
                <a:solidFill>
                  <a:schemeClr val="accent1"/>
                </a:solidFill>
              </a:ln>
              <a:solidFill>
                <a:schemeClr val="bg1">
                  <a:lumMod val="50000"/>
                </a:schemeClr>
              </a:solidFill>
              <a:latin typeface="+mn-lt"/>
              <a:ea typeface="+mn-ea"/>
              <a:cs typeface="+mn-cs"/>
            </a:defRPr>
          </a:pPr>
          <a:endParaRPr lang="ca-ES"/>
        </a:p>
      </c:txPr>
    </c:title>
    <c:autoTitleDeleted val="0"/>
    <c:plotArea>
      <c:layout/>
      <c:pieChart>
        <c:varyColors val="1"/>
        <c:ser>
          <c:idx val="0"/>
          <c:order val="0"/>
          <c:tx>
            <c:strRef>
              <c:f>'  2024'!$B$233</c:f>
              <c:strCache>
                <c:ptCount val="1"/>
                <c:pt idx="0">
                  <c:v>PERFIL (PJ;H;D)</c:v>
                </c:pt>
              </c:strCache>
            </c:strRef>
          </c:tx>
          <c:explosion val="4"/>
          <c:dPt>
            <c:idx val="0"/>
            <c:bubble3D val="0"/>
            <c:spPr>
              <a:solidFill>
                <a:srgbClr val="00B0F0"/>
              </a:solidFill>
              <a:ln>
                <a:noFill/>
              </a:ln>
              <a:effectLst>
                <a:outerShdw blurRad="63500" sx="102000" sy="102000" algn="ctr" rotWithShape="0">
                  <a:prstClr val="black">
                    <a:alpha val="20000"/>
                  </a:prstClr>
                </a:outerShdw>
              </a:effectLst>
              <a:scene3d>
                <a:camera prst="orthographicFront"/>
                <a:lightRig rig="threePt" dir="t"/>
              </a:scene3d>
              <a:sp3d>
                <a:bevelT w="114300" prst="artDeco"/>
                <a:bevelB w="139700"/>
              </a:sp3d>
            </c:spPr>
            <c:extLst>
              <c:ext xmlns:c16="http://schemas.microsoft.com/office/drawing/2014/chart" uri="{C3380CC4-5D6E-409C-BE32-E72D297353CC}">
                <c16:uniqueId val="{00000035-4D7D-4E3A-8748-83E3AD2B173F}"/>
              </c:ext>
            </c:extLst>
          </c:dPt>
          <c:dPt>
            <c:idx val="1"/>
            <c:bubble3D val="0"/>
            <c:spPr>
              <a:solidFill>
                <a:srgbClr val="D5B8EA"/>
              </a:solidFill>
              <a:ln>
                <a:noFill/>
              </a:ln>
              <a:effectLst>
                <a:outerShdw blurRad="63500" sx="102000" sy="102000" algn="ctr" rotWithShape="0">
                  <a:prstClr val="black">
                    <a:alpha val="20000"/>
                  </a:prstClr>
                </a:outerShdw>
              </a:effectLst>
              <a:scene3d>
                <a:camera prst="orthographicFront"/>
                <a:lightRig rig="threePt" dir="t"/>
              </a:scene3d>
              <a:sp3d>
                <a:bevelT w="114300" prst="artDeco"/>
                <a:bevelB w="139700"/>
              </a:sp3d>
            </c:spPr>
            <c:extLst>
              <c:ext xmlns:c16="http://schemas.microsoft.com/office/drawing/2014/chart" uri="{C3380CC4-5D6E-409C-BE32-E72D297353CC}">
                <c16:uniqueId val="{00000037-4D7D-4E3A-8748-83E3AD2B173F}"/>
              </c:ext>
            </c:extLst>
          </c:dPt>
          <c:dPt>
            <c:idx val="2"/>
            <c:bubble3D val="0"/>
            <c:spPr>
              <a:solidFill>
                <a:srgbClr val="E4FD4D"/>
              </a:solidFill>
              <a:ln>
                <a:noFill/>
              </a:ln>
              <a:effectLst>
                <a:outerShdw blurRad="63500" sx="102000" sy="102000" algn="ctr" rotWithShape="0">
                  <a:prstClr val="black">
                    <a:alpha val="20000"/>
                  </a:prstClr>
                </a:outerShdw>
              </a:effectLst>
              <a:scene3d>
                <a:camera prst="orthographicFront"/>
                <a:lightRig rig="threePt" dir="t"/>
              </a:scene3d>
              <a:sp3d>
                <a:bevelT w="114300" prst="artDeco"/>
                <a:bevelB w="139700"/>
              </a:sp3d>
            </c:spPr>
            <c:extLst>
              <c:ext xmlns:c16="http://schemas.microsoft.com/office/drawing/2014/chart" uri="{C3380CC4-5D6E-409C-BE32-E72D297353CC}">
                <c16:uniqueId val="{00000036-4D7D-4E3A-8748-83E3AD2B173F}"/>
              </c:ext>
            </c:extLst>
          </c:dPt>
          <c:dLbls>
            <c:dLbl>
              <c:idx val="0"/>
              <c:tx>
                <c:rich>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r>
                      <a:rPr lang="en-US"/>
                      <a:t>Persona jurídica</a:t>
                    </a:r>
                    <a:r>
                      <a:rPr lang="en-US" baseline="0"/>
                      <a:t>; 58</a:t>
                    </a:r>
                    <a:endParaRPr lang="en-US"/>
                  </a:p>
                </c:rich>
              </c:tx>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4D7D-4E3A-8748-83E3AD2B173F}"/>
                </c:ext>
              </c:extLst>
            </c:dLbl>
            <c:dLbl>
              <c:idx val="1"/>
              <c:tx>
                <c:rich>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r>
                      <a:rPr lang="en-US"/>
                      <a:t>Home; 97</a:t>
                    </a:r>
                  </a:p>
                </c:rich>
              </c:tx>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ca-ES"/>
                </a:p>
              </c:txPr>
              <c:dLblPos val="outEnd"/>
              <c:showLegendKey val="1"/>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4D7D-4E3A-8748-83E3AD2B173F}"/>
                </c:ext>
              </c:extLst>
            </c:dLbl>
            <c:dLbl>
              <c:idx val="2"/>
              <c:tx>
                <c:rich>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r>
                      <a:rPr lang="en-US"/>
                      <a:t>Dona, 63</a:t>
                    </a:r>
                  </a:p>
                </c:rich>
              </c:tx>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ca-ES"/>
                </a:p>
              </c:txPr>
              <c:dLblPos val="outEnd"/>
              <c:showLegendKey val="1"/>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6-4D7D-4E3A-8748-83E3AD2B173F}"/>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  2024'!$C$233:$E$233</c:f>
              <c:numCache>
                <c:formatCode>0</c:formatCode>
                <c:ptCount val="3"/>
                <c:pt idx="0">
                  <c:v>56</c:v>
                </c:pt>
                <c:pt idx="1">
                  <c:v>97</c:v>
                </c:pt>
                <c:pt idx="2">
                  <c:v>63</c:v>
                </c:pt>
              </c:numCache>
            </c:numRef>
          </c:val>
          <c:extLst>
            <c:ext xmlns:c16="http://schemas.microsoft.com/office/drawing/2014/chart" uri="{C3380CC4-5D6E-409C-BE32-E72D297353CC}">
              <c16:uniqueId val="{00000034-4D7D-4E3A-8748-83E3AD2B173F}"/>
            </c:ext>
          </c:extLst>
        </c:ser>
        <c:dLbls>
          <c:dLblPos val="outEnd"/>
          <c:showLegendKey val="0"/>
          <c:showVal val="0"/>
          <c:showCatName val="1"/>
          <c:showSerName val="0"/>
          <c:showPercent val="0"/>
          <c:showBubbleSize val="0"/>
          <c:showLeaderLines val="1"/>
        </c:dLbls>
        <c:firstSliceAng val="0"/>
        <c:extLst/>
      </c:pieChart>
      <c:spPr>
        <a:noFill/>
        <a:ln>
          <a:noFill/>
        </a:ln>
        <a:effectLst/>
      </c:spPr>
    </c:plotArea>
    <c:plotVisOnly val="1"/>
    <c:dispBlanksAs val="gap"/>
    <c:showDLblsOverMax val="0"/>
  </c:chart>
  <c:spPr>
    <a:gradFill flip="none" rotWithShape="1">
      <a:gsLst>
        <a:gs pos="25000">
          <a:srgbClr val="7030A0">
            <a:lumMod val="88000"/>
            <a:lumOff val="12000"/>
          </a:srgbClr>
        </a:gs>
        <a:gs pos="45000">
          <a:schemeClr val="accent1">
            <a:lumMod val="45000"/>
            <a:lumOff val="55000"/>
          </a:schemeClr>
        </a:gs>
        <a:gs pos="68000">
          <a:schemeClr val="accent1">
            <a:lumMod val="45000"/>
            <a:lumOff val="55000"/>
          </a:schemeClr>
        </a:gs>
        <a:gs pos="100000">
          <a:schemeClr val="accent1">
            <a:lumMod val="30000"/>
            <a:lumOff val="70000"/>
          </a:schemeClr>
        </a:gs>
      </a:gsLst>
      <a:path path="shape">
        <a:fillToRect l="50000" t="50000" r="50000" b="50000"/>
      </a:path>
      <a:tileRect/>
    </a:gradFill>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a:softEdge rad="0"/>
    </a:effectLst>
    <a:scene3d>
      <a:camera prst="orthographicFront"/>
      <a:lightRig rig="threePt" dir="t"/>
    </a:scene3d>
    <a:sp3d>
      <a:bevelT/>
    </a:sp3d>
  </c:spPr>
  <c:txPr>
    <a:bodyPr/>
    <a:lstStyle/>
    <a:p>
      <a:pPr>
        <a:defRPr/>
      </a:pPr>
      <a:endParaRPr lang="ca-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a-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ln>
                  <a:solidFill>
                    <a:schemeClr val="accent1"/>
                  </a:solidFill>
                </a:ln>
                <a:solidFill>
                  <a:schemeClr val="bg1">
                    <a:lumMod val="50000"/>
                  </a:schemeClr>
                </a:solidFill>
                <a:latin typeface="+mn-lt"/>
                <a:ea typeface="+mn-ea"/>
                <a:cs typeface="+mn-cs"/>
              </a:defRPr>
            </a:pPr>
            <a:r>
              <a:rPr lang="es-ES">
                <a:ln>
                  <a:solidFill>
                    <a:schemeClr val="accent1"/>
                  </a:solidFill>
                </a:ln>
                <a:solidFill>
                  <a:schemeClr val="bg1">
                    <a:lumMod val="50000"/>
                  </a:schemeClr>
                </a:solidFill>
              </a:rPr>
              <a:t>IDIOMA</a:t>
            </a:r>
          </a:p>
        </c:rich>
      </c:tx>
      <c:overlay val="0"/>
      <c:spPr>
        <a:noFill/>
        <a:ln>
          <a:noFill/>
        </a:ln>
        <a:effectLst/>
      </c:spPr>
      <c:txPr>
        <a:bodyPr rot="0" spcFirstLastPara="1" vertOverflow="ellipsis" vert="horz" wrap="square" anchor="ctr" anchorCtr="1"/>
        <a:lstStyle/>
        <a:p>
          <a:pPr>
            <a:defRPr sz="1600" b="1" i="0" u="none" strike="noStrike" kern="1200" cap="all" baseline="0">
              <a:ln>
                <a:solidFill>
                  <a:schemeClr val="accent1"/>
                </a:solidFill>
              </a:ln>
              <a:solidFill>
                <a:schemeClr val="bg1">
                  <a:lumMod val="50000"/>
                </a:schemeClr>
              </a:solidFill>
              <a:latin typeface="+mn-lt"/>
              <a:ea typeface="+mn-ea"/>
              <a:cs typeface="+mn-cs"/>
            </a:defRPr>
          </a:pPr>
          <a:endParaRPr lang="ca-ES"/>
        </a:p>
      </c:txPr>
    </c:title>
    <c:autoTitleDeleted val="0"/>
    <c:plotArea>
      <c:layout/>
      <c:pieChart>
        <c:varyColors val="1"/>
        <c:ser>
          <c:idx val="0"/>
          <c:order val="0"/>
          <c:tx>
            <c:strRef>
              <c:f>'  2024'!$B$234</c:f>
              <c:strCache>
                <c:ptCount val="1"/>
                <c:pt idx="0">
                  <c:v>IDIOMA (CAST;CAT)</c:v>
                </c:pt>
              </c:strCache>
            </c:strRef>
          </c:tx>
          <c:spPr>
            <a:scene3d>
              <a:camera prst="orthographicFront"/>
              <a:lightRig rig="threePt" dir="t"/>
            </a:scene3d>
            <a:sp3d>
              <a:bevelT w="114300" prst="artDeco"/>
              <a:bevelB w="139700"/>
            </a:sp3d>
          </c:spPr>
          <c:explosion val="6"/>
          <c:dPt>
            <c:idx val="0"/>
            <c:bubble3D val="0"/>
            <c:explosion val="0"/>
            <c:spPr>
              <a:solidFill>
                <a:srgbClr val="00B0F0"/>
              </a:solidFill>
              <a:ln>
                <a:noFill/>
              </a:ln>
              <a:effectLst>
                <a:outerShdw blurRad="63500" sx="102000" sy="102000" algn="ctr" rotWithShape="0">
                  <a:prstClr val="black">
                    <a:alpha val="20000"/>
                  </a:prstClr>
                </a:outerShdw>
              </a:effectLst>
              <a:scene3d>
                <a:camera prst="orthographicFront"/>
                <a:lightRig rig="threePt" dir="t"/>
              </a:scene3d>
              <a:sp3d>
                <a:bevelT w="114300" prst="artDeco"/>
                <a:bevelB w="139700"/>
              </a:sp3d>
            </c:spPr>
            <c:extLst>
              <c:ext xmlns:c16="http://schemas.microsoft.com/office/drawing/2014/chart" uri="{C3380CC4-5D6E-409C-BE32-E72D297353CC}">
                <c16:uniqueId val="{0000002E-BA1B-421A-9AD0-F3AFE313535C}"/>
              </c:ext>
            </c:extLst>
          </c:dPt>
          <c:dPt>
            <c:idx val="1"/>
            <c:bubble3D val="0"/>
            <c:spPr>
              <a:solidFill>
                <a:srgbClr val="D5B8EA"/>
              </a:solidFill>
              <a:ln>
                <a:noFill/>
              </a:ln>
              <a:effectLst>
                <a:outerShdw blurRad="63500" sx="102000" sy="102000" algn="ctr" rotWithShape="0">
                  <a:prstClr val="black">
                    <a:alpha val="20000"/>
                  </a:prstClr>
                </a:outerShdw>
              </a:effectLst>
              <a:scene3d>
                <a:camera prst="orthographicFront"/>
                <a:lightRig rig="threePt" dir="t"/>
              </a:scene3d>
              <a:sp3d>
                <a:bevelT w="114300" prst="artDeco"/>
                <a:bevelB w="139700"/>
              </a:sp3d>
            </c:spPr>
            <c:extLst>
              <c:ext xmlns:c16="http://schemas.microsoft.com/office/drawing/2014/chart" uri="{C3380CC4-5D6E-409C-BE32-E72D297353CC}">
                <c16:uniqueId val="{0000002F-BA1B-421A-9AD0-F3AFE313535C}"/>
              </c:ext>
            </c:extLst>
          </c:dPt>
          <c:dLbls>
            <c:dLbl>
              <c:idx val="0"/>
              <c:tx>
                <c:rich>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r>
                      <a:rPr lang="en-US"/>
                      <a:t>Castellà; 91</a:t>
                    </a:r>
                  </a:p>
                </c:rich>
              </c:tx>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ca-ES"/>
                </a:p>
              </c:txPr>
              <c:dLblPos val="outEnd"/>
              <c:showLegendKey val="1"/>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BA1B-421A-9AD0-F3AFE313535C}"/>
                </c:ext>
              </c:extLst>
            </c:dLbl>
            <c:dLbl>
              <c:idx val="1"/>
              <c:tx>
                <c:rich>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r>
                      <a:rPr lang="en-US"/>
                      <a:t>Català; 127</a:t>
                    </a:r>
                  </a:p>
                </c:rich>
              </c:tx>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ca-ES"/>
                </a:p>
              </c:txPr>
              <c:dLblPos val="outEnd"/>
              <c:showLegendKey val="1"/>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BA1B-421A-9AD0-F3AFE313535C}"/>
                </c:ext>
              </c:extLst>
            </c:dLbl>
            <c:spPr>
              <a:noFill/>
              <a:ln>
                <a:noFill/>
              </a:ln>
              <a:effectLst/>
            </c:spPr>
            <c:dLblPos val="outEnd"/>
            <c:showLegendKey val="1"/>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  2024'!$C$234:$D$234</c:f>
              <c:numCache>
                <c:formatCode>0</c:formatCode>
                <c:ptCount val="2"/>
                <c:pt idx="0">
                  <c:v>90</c:v>
                </c:pt>
                <c:pt idx="1">
                  <c:v>126</c:v>
                </c:pt>
              </c:numCache>
            </c:numRef>
          </c:val>
          <c:extLst>
            <c:ext xmlns:c16="http://schemas.microsoft.com/office/drawing/2014/chart" uri="{C3380CC4-5D6E-409C-BE32-E72D297353CC}">
              <c16:uniqueId val="{0000002D-BA1B-421A-9AD0-F3AFE313535C}"/>
            </c:ext>
          </c:extLst>
        </c:ser>
        <c:dLbls>
          <c:dLblPos val="outEnd"/>
          <c:showLegendKey val="0"/>
          <c:showVal val="0"/>
          <c:showCatName val="1"/>
          <c:showSerName val="0"/>
          <c:showPercent val="0"/>
          <c:showBubbleSize val="0"/>
          <c:showLeaderLines val="1"/>
        </c:dLbls>
        <c:firstSliceAng val="0"/>
        <c:extLst/>
      </c:pieChart>
      <c:spPr>
        <a:noFill/>
        <a:ln>
          <a:noFill/>
        </a:ln>
        <a:effectLst/>
      </c:spPr>
    </c:plotArea>
    <c:plotVisOnly val="1"/>
    <c:dispBlanksAs val="gap"/>
    <c:showDLblsOverMax val="0"/>
  </c:chart>
  <c:spPr>
    <a:gradFill flip="none" rotWithShape="1">
      <a:gsLst>
        <a:gs pos="5000">
          <a:srgbClr val="7030A0">
            <a:lumMod val="88000"/>
            <a:lumOff val="12000"/>
          </a:srgbClr>
        </a:gs>
        <a:gs pos="45000">
          <a:schemeClr val="accent1">
            <a:lumMod val="45000"/>
            <a:lumOff val="55000"/>
          </a:schemeClr>
        </a:gs>
        <a:gs pos="68000">
          <a:schemeClr val="accent1">
            <a:lumMod val="45000"/>
            <a:lumOff val="55000"/>
          </a:schemeClr>
        </a:gs>
        <a:gs pos="100000">
          <a:schemeClr val="accent1">
            <a:lumMod val="30000"/>
            <a:lumOff val="70000"/>
          </a:schemeClr>
        </a:gs>
      </a:gsLst>
      <a:path path="shape">
        <a:fillToRect l="50000" t="50000" r="50000" b="50000"/>
      </a:path>
      <a:tileRect/>
    </a:gradFill>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a:glow rad="38100">
        <a:schemeClr val="accent1">
          <a:alpha val="40000"/>
        </a:schemeClr>
      </a:glow>
      <a:softEdge rad="0"/>
    </a:effectLst>
    <a:scene3d>
      <a:camera prst="orthographicFront"/>
      <a:lightRig rig="threePt" dir="t"/>
    </a:scene3d>
    <a:sp3d>
      <a:bevelT/>
    </a:sp3d>
  </c:spPr>
  <c:txPr>
    <a:bodyPr/>
    <a:lstStyle/>
    <a:p>
      <a:pPr>
        <a:defRPr/>
      </a:pPr>
      <a:endParaRPr lang="ca-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a-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ln>
                  <a:solidFill>
                    <a:schemeClr val="accent1"/>
                  </a:solidFill>
                </a:ln>
                <a:solidFill>
                  <a:schemeClr val="bg1">
                    <a:lumMod val="50000"/>
                  </a:schemeClr>
                </a:solidFill>
                <a:latin typeface="+mn-lt"/>
                <a:ea typeface="+mn-ea"/>
                <a:cs typeface="+mn-cs"/>
              </a:defRPr>
            </a:pPr>
            <a:r>
              <a:rPr lang="es-ES">
                <a:ln>
                  <a:solidFill>
                    <a:schemeClr val="accent1"/>
                  </a:solidFill>
                </a:ln>
                <a:solidFill>
                  <a:schemeClr val="bg1">
                    <a:lumMod val="50000"/>
                  </a:schemeClr>
                </a:solidFill>
              </a:rPr>
              <a:t>CANAL</a:t>
            </a:r>
          </a:p>
        </c:rich>
      </c:tx>
      <c:overlay val="0"/>
      <c:spPr>
        <a:noFill/>
        <a:ln>
          <a:noFill/>
        </a:ln>
        <a:effectLst/>
      </c:spPr>
      <c:txPr>
        <a:bodyPr rot="0" spcFirstLastPara="1" vertOverflow="ellipsis" vert="horz" wrap="square" anchor="ctr" anchorCtr="1"/>
        <a:lstStyle/>
        <a:p>
          <a:pPr>
            <a:defRPr sz="1600" b="1" i="0" u="none" strike="noStrike" kern="1200" cap="all" baseline="0">
              <a:ln>
                <a:solidFill>
                  <a:schemeClr val="accent1"/>
                </a:solidFill>
              </a:ln>
              <a:solidFill>
                <a:schemeClr val="bg1">
                  <a:lumMod val="50000"/>
                </a:schemeClr>
              </a:solidFill>
              <a:latin typeface="+mn-lt"/>
              <a:ea typeface="+mn-ea"/>
              <a:cs typeface="+mn-cs"/>
            </a:defRPr>
          </a:pPr>
          <a:endParaRPr lang="ca-ES"/>
        </a:p>
      </c:txPr>
    </c:title>
    <c:autoTitleDeleted val="0"/>
    <c:plotArea>
      <c:layout/>
      <c:pieChart>
        <c:varyColors val="1"/>
        <c:ser>
          <c:idx val="0"/>
          <c:order val="0"/>
          <c:tx>
            <c:strRef>
              <c:f>'  2024'!$B$235</c:f>
              <c:strCache>
                <c:ptCount val="1"/>
                <c:pt idx="0">
                  <c:v>CANAL (P;E)</c:v>
                </c:pt>
              </c:strCache>
            </c:strRef>
          </c:tx>
          <c:spPr>
            <a:scene3d>
              <a:camera prst="orthographicFront"/>
              <a:lightRig rig="threePt" dir="t"/>
            </a:scene3d>
            <a:sp3d>
              <a:bevelT w="114300" prst="artDeco"/>
            </a:sp3d>
          </c:spPr>
          <c:explosion val="2"/>
          <c:dPt>
            <c:idx val="0"/>
            <c:bubble3D val="0"/>
            <c:explosion val="5"/>
            <c:spPr>
              <a:solidFill>
                <a:srgbClr val="00B0F0"/>
              </a:solidFill>
              <a:ln>
                <a:noFill/>
              </a:ln>
              <a:effectLst>
                <a:outerShdw blurRad="63500" sx="102000" sy="102000" algn="ctr" rotWithShape="0">
                  <a:prstClr val="black">
                    <a:alpha val="20000"/>
                  </a:prstClr>
                </a:outerShdw>
              </a:effectLst>
              <a:scene3d>
                <a:camera prst="orthographicFront"/>
                <a:lightRig rig="threePt" dir="t"/>
              </a:scene3d>
              <a:sp3d>
                <a:bevelT w="114300" prst="artDeco"/>
              </a:sp3d>
            </c:spPr>
            <c:extLst>
              <c:ext xmlns:c16="http://schemas.microsoft.com/office/drawing/2014/chart" uri="{C3380CC4-5D6E-409C-BE32-E72D297353CC}">
                <c16:uniqueId val="{0000002E-B0B1-45DC-847F-7C52CBAFC887}"/>
              </c:ext>
            </c:extLst>
          </c:dPt>
          <c:dPt>
            <c:idx val="1"/>
            <c:bubble3D val="0"/>
            <c:spPr>
              <a:solidFill>
                <a:srgbClr val="D5B8EA"/>
              </a:solidFill>
              <a:ln>
                <a:noFill/>
              </a:ln>
              <a:effectLst>
                <a:outerShdw blurRad="63500" sx="102000" sy="102000" algn="ctr" rotWithShape="0">
                  <a:prstClr val="black">
                    <a:alpha val="20000"/>
                  </a:prstClr>
                </a:outerShdw>
              </a:effectLst>
              <a:scene3d>
                <a:camera prst="orthographicFront"/>
                <a:lightRig rig="threePt" dir="t"/>
              </a:scene3d>
              <a:sp3d>
                <a:bevelT w="114300" prst="artDeco"/>
              </a:sp3d>
            </c:spPr>
            <c:extLst>
              <c:ext xmlns:c16="http://schemas.microsoft.com/office/drawing/2014/chart" uri="{C3380CC4-5D6E-409C-BE32-E72D297353CC}">
                <c16:uniqueId val="{0000002F-B0B1-45DC-847F-7C52CBAFC887}"/>
              </c:ext>
            </c:extLst>
          </c:dPt>
          <c:dLbls>
            <c:dLbl>
              <c:idx val="0"/>
              <c:tx>
                <c:rich>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r>
                      <a:rPr lang="en-US"/>
                      <a:t>Presencial; 59</a:t>
                    </a:r>
                  </a:p>
                </c:rich>
              </c:tx>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ca-ES"/>
                </a:p>
              </c:txPr>
              <c:dLblPos val="bestFit"/>
              <c:showLegendKey val="1"/>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B0B1-45DC-847F-7C52CBAFC887}"/>
                </c:ext>
              </c:extLst>
            </c:dLbl>
            <c:dLbl>
              <c:idx val="1"/>
              <c:layout>
                <c:manualLayout>
                  <c:x val="-0.18579913018119112"/>
                  <c:y val="-0.31740250901337935"/>
                </c:manualLayout>
              </c:layout>
              <c:tx>
                <c:rich>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r>
                      <a:rPr lang="en-US"/>
                      <a:t>Electrònic; 159</a:t>
                    </a:r>
                  </a:p>
                  <a:p>
                    <a:pPr>
                      <a:defRPr>
                        <a:solidFill>
                          <a:schemeClr val="accent1"/>
                        </a:solidFill>
                      </a:defRPr>
                    </a:pPr>
                    <a:endParaRPr lang="en-US"/>
                  </a:p>
                </c:rich>
              </c:tx>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ca-ES"/>
                </a:p>
              </c:txPr>
              <c:dLblPos val="bestFit"/>
              <c:showLegendKey val="1"/>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B0B1-45DC-847F-7C52CBAFC887}"/>
                </c:ext>
              </c:extLst>
            </c:dLbl>
            <c:spPr>
              <a:noFill/>
              <a:ln>
                <a:noFill/>
              </a:ln>
              <a:effectLst/>
            </c:spPr>
            <c:dLblPos val="bestFit"/>
            <c:showLegendKey val="1"/>
            <c:showVal val="1"/>
            <c:showCatName val="1"/>
            <c:showSerName val="0"/>
            <c:showPercent val="0"/>
            <c:showBubbleSize val="0"/>
            <c:showLeaderLines val="0"/>
            <c:extLst>
              <c:ext xmlns:c15="http://schemas.microsoft.com/office/drawing/2012/chart" uri="{CE6537A1-D6FC-4f65-9D91-7224C49458BB}"/>
            </c:extLst>
          </c:dLbls>
          <c:val>
            <c:numRef>
              <c:f>'  2024'!$C$235:$D$235</c:f>
              <c:numCache>
                <c:formatCode>0</c:formatCode>
                <c:ptCount val="2"/>
                <c:pt idx="0">
                  <c:v>59</c:v>
                </c:pt>
                <c:pt idx="1">
                  <c:v>157</c:v>
                </c:pt>
              </c:numCache>
            </c:numRef>
          </c:val>
          <c:extLst>
            <c:ext xmlns:c16="http://schemas.microsoft.com/office/drawing/2014/chart" uri="{C3380CC4-5D6E-409C-BE32-E72D297353CC}">
              <c16:uniqueId val="{0000002D-B0B1-45DC-847F-7C52CBAFC887}"/>
            </c:ext>
          </c:extLst>
        </c:ser>
        <c:dLbls>
          <c:dLblPos val="outEnd"/>
          <c:showLegendKey val="0"/>
          <c:showVal val="0"/>
          <c:showCatName val="1"/>
          <c:showSerName val="0"/>
          <c:showPercent val="0"/>
          <c:showBubbleSize val="0"/>
          <c:showLeaderLines val="0"/>
        </c:dLbls>
        <c:firstSliceAng val="0"/>
        <c:extLst/>
      </c:pieChart>
      <c:spPr>
        <a:noFill/>
        <a:ln>
          <a:noFill/>
        </a:ln>
        <a:effectLst/>
      </c:spPr>
    </c:plotArea>
    <c:plotVisOnly val="1"/>
    <c:dispBlanksAs val="gap"/>
    <c:showDLblsOverMax val="0"/>
  </c:chart>
  <c:spPr>
    <a:gradFill flip="none" rotWithShape="1">
      <a:gsLst>
        <a:gs pos="20000">
          <a:srgbClr val="7030A0">
            <a:lumMod val="88000"/>
            <a:lumOff val="12000"/>
          </a:srgbClr>
        </a:gs>
        <a:gs pos="45000">
          <a:schemeClr val="accent1">
            <a:lumMod val="45000"/>
            <a:lumOff val="55000"/>
          </a:schemeClr>
        </a:gs>
        <a:gs pos="68000">
          <a:schemeClr val="accent1">
            <a:lumMod val="45000"/>
            <a:lumOff val="55000"/>
          </a:schemeClr>
        </a:gs>
        <a:gs pos="100000">
          <a:schemeClr val="accent1">
            <a:lumMod val="30000"/>
            <a:lumOff val="70000"/>
          </a:schemeClr>
        </a:gs>
      </a:gsLst>
      <a:path path="shape">
        <a:fillToRect l="50000" t="50000" r="50000" b="50000"/>
      </a:path>
      <a:tileRect/>
    </a:gradFill>
    <a:ln w="9525" cap="flat" cmpd="sng" algn="ctr">
      <a:gradFill>
        <a:gsLst>
          <a:gs pos="15000">
            <a:schemeClr val="accent1">
              <a:lumMod val="7000"/>
              <a:lumOff val="93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a:softEdge rad="0"/>
    </a:effectLst>
    <a:scene3d>
      <a:camera prst="orthographicFront"/>
      <a:lightRig rig="threePt" dir="t"/>
    </a:scene3d>
    <a:sp3d>
      <a:bevelT w="114300"/>
      <a:bevelB w="139700"/>
    </a:sp3d>
  </c:spPr>
  <c:txPr>
    <a:bodyPr/>
    <a:lstStyle/>
    <a:p>
      <a:pPr>
        <a:defRPr/>
      </a:pPr>
      <a:endParaRPr lang="ca-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a-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ln>
                  <a:solidFill>
                    <a:schemeClr val="accent1"/>
                  </a:solidFill>
                </a:ln>
                <a:solidFill>
                  <a:schemeClr val="bg1">
                    <a:lumMod val="50000"/>
                  </a:schemeClr>
                </a:solidFill>
                <a:latin typeface="+mn-lt"/>
                <a:ea typeface="+mn-ea"/>
                <a:cs typeface="+mn-cs"/>
              </a:defRPr>
            </a:pPr>
            <a:r>
              <a:rPr lang="es-ES">
                <a:ln>
                  <a:solidFill>
                    <a:schemeClr val="accent1"/>
                  </a:solidFill>
                </a:ln>
                <a:solidFill>
                  <a:schemeClr val="bg1">
                    <a:lumMod val="50000"/>
                  </a:schemeClr>
                </a:solidFill>
              </a:rPr>
              <a:t>Sentit de la resolució</a:t>
            </a:r>
          </a:p>
        </c:rich>
      </c:tx>
      <c:overlay val="0"/>
      <c:spPr>
        <a:noFill/>
        <a:ln>
          <a:noFill/>
        </a:ln>
        <a:effectLst/>
      </c:spPr>
      <c:txPr>
        <a:bodyPr rot="0" spcFirstLastPara="1" vertOverflow="ellipsis" vert="horz" wrap="square" anchor="ctr" anchorCtr="1"/>
        <a:lstStyle/>
        <a:p>
          <a:pPr>
            <a:defRPr sz="1600" b="1" i="0" u="none" strike="noStrike" kern="1200" cap="all" baseline="0">
              <a:ln>
                <a:solidFill>
                  <a:schemeClr val="accent1"/>
                </a:solidFill>
              </a:ln>
              <a:solidFill>
                <a:schemeClr val="bg1">
                  <a:lumMod val="50000"/>
                </a:schemeClr>
              </a:solidFill>
              <a:latin typeface="+mn-lt"/>
              <a:ea typeface="+mn-ea"/>
              <a:cs typeface="+mn-cs"/>
            </a:defRPr>
          </a:pPr>
          <a:endParaRPr lang="ca-ES"/>
        </a:p>
      </c:txPr>
    </c:title>
    <c:autoTitleDeleted val="0"/>
    <c:plotArea>
      <c:layout/>
      <c:pieChart>
        <c:varyColors val="1"/>
        <c:ser>
          <c:idx val="0"/>
          <c:order val="0"/>
          <c:spPr>
            <a:scene3d>
              <a:camera prst="orthographicFront"/>
              <a:lightRig rig="threePt" dir="t"/>
            </a:scene3d>
            <a:sp3d prstMaterial="matte">
              <a:bevelT w="114300" prst="artDeco"/>
              <a:bevelB w="139700" prst="cross"/>
            </a:sp3d>
          </c:spPr>
          <c:explosion val="4"/>
          <c:dPt>
            <c:idx val="0"/>
            <c:bubble3D val="0"/>
            <c:spPr>
              <a:solidFill>
                <a:srgbClr val="B6FEFC"/>
              </a:solidFill>
              <a:ln>
                <a:noFill/>
              </a:ln>
              <a:effectLst>
                <a:outerShdw blurRad="63500" sx="102000" sy="102000" algn="ctr" rotWithShape="0">
                  <a:prstClr val="black">
                    <a:alpha val="20000"/>
                  </a:prstClr>
                </a:outerShdw>
              </a:effectLst>
              <a:scene3d>
                <a:camera prst="orthographicFront"/>
                <a:lightRig rig="threePt" dir="t"/>
              </a:scene3d>
              <a:sp3d prstMaterial="matte">
                <a:bevelT w="114300" prst="artDeco"/>
                <a:bevelB w="139700" prst="cross"/>
              </a:sp3d>
            </c:spPr>
            <c:extLst>
              <c:ext xmlns:c16="http://schemas.microsoft.com/office/drawing/2014/chart" uri="{C3380CC4-5D6E-409C-BE32-E72D297353CC}">
                <c16:uniqueId val="{00000001-E682-4A47-B40B-138A1CDDDF9B}"/>
              </c:ext>
            </c:extLst>
          </c:dPt>
          <c:dPt>
            <c:idx val="1"/>
            <c:bubble3D val="0"/>
            <c:spPr>
              <a:solidFill>
                <a:srgbClr val="E82606"/>
              </a:solidFill>
              <a:ln>
                <a:noFill/>
              </a:ln>
              <a:effectLst>
                <a:outerShdw blurRad="63500" sx="102000" sy="102000" algn="ctr" rotWithShape="0">
                  <a:prstClr val="black">
                    <a:alpha val="20000"/>
                  </a:prstClr>
                </a:outerShdw>
              </a:effectLst>
              <a:scene3d>
                <a:camera prst="orthographicFront"/>
                <a:lightRig rig="threePt" dir="t"/>
              </a:scene3d>
              <a:sp3d prstMaterial="matte">
                <a:bevelT w="114300" prst="artDeco"/>
                <a:bevelB w="139700" prst="cross"/>
              </a:sp3d>
            </c:spPr>
            <c:extLst>
              <c:ext xmlns:c16="http://schemas.microsoft.com/office/drawing/2014/chart" uri="{C3380CC4-5D6E-409C-BE32-E72D297353CC}">
                <c16:uniqueId val="{00000003-E682-4A47-B40B-138A1CDDDF9B}"/>
              </c:ext>
            </c:extLst>
          </c:dPt>
          <c:dPt>
            <c:idx val="2"/>
            <c:bubble3D val="0"/>
            <c:spPr>
              <a:solidFill>
                <a:srgbClr val="E4FD4D"/>
              </a:solidFill>
              <a:ln>
                <a:noFill/>
              </a:ln>
              <a:effectLst>
                <a:outerShdw blurRad="63500" sx="102000" sy="102000" algn="ctr" rotWithShape="0">
                  <a:prstClr val="black">
                    <a:alpha val="20000"/>
                  </a:prstClr>
                </a:outerShdw>
              </a:effectLst>
              <a:scene3d>
                <a:camera prst="orthographicFront"/>
                <a:lightRig rig="threePt" dir="t"/>
              </a:scene3d>
              <a:sp3d prstMaterial="matte">
                <a:bevelT w="114300" prst="artDeco"/>
                <a:bevelB w="139700" prst="cross"/>
              </a:sp3d>
            </c:spPr>
            <c:extLst>
              <c:ext xmlns:c16="http://schemas.microsoft.com/office/drawing/2014/chart" uri="{C3380CC4-5D6E-409C-BE32-E72D297353CC}">
                <c16:uniqueId val="{00000005-E682-4A47-B40B-138A1CDDDF9B}"/>
              </c:ext>
            </c:extLst>
          </c:dPt>
          <c:dPt>
            <c:idx val="3"/>
            <c:bubble3D val="0"/>
            <c:spPr>
              <a:solidFill>
                <a:schemeClr val="accent4"/>
              </a:solidFill>
              <a:ln>
                <a:noFill/>
              </a:ln>
              <a:effectLst>
                <a:outerShdw blurRad="63500" sx="102000" sy="102000" algn="ctr" rotWithShape="0">
                  <a:prstClr val="black">
                    <a:alpha val="20000"/>
                  </a:prstClr>
                </a:outerShdw>
              </a:effectLst>
              <a:scene3d>
                <a:camera prst="orthographicFront"/>
                <a:lightRig rig="threePt" dir="t"/>
              </a:scene3d>
              <a:sp3d prstMaterial="matte">
                <a:bevelT w="114300" prst="artDeco"/>
                <a:bevelB w="139700" prst="cross"/>
              </a:sp3d>
            </c:spPr>
            <c:extLst>
              <c:ext xmlns:c16="http://schemas.microsoft.com/office/drawing/2014/chart" uri="{C3380CC4-5D6E-409C-BE32-E72D297353CC}">
                <c16:uniqueId val="{00000007-E682-4A47-B40B-138A1CDDDF9B}"/>
              </c:ext>
            </c:extLst>
          </c:dPt>
          <c:dPt>
            <c:idx val="4"/>
            <c:bubble3D val="0"/>
            <c:spPr>
              <a:solidFill>
                <a:srgbClr val="37CBF9"/>
              </a:solidFill>
              <a:ln>
                <a:noFill/>
              </a:ln>
              <a:effectLst>
                <a:outerShdw blurRad="63500" sx="102000" sy="102000" algn="ctr" rotWithShape="0">
                  <a:prstClr val="black">
                    <a:alpha val="20000"/>
                  </a:prstClr>
                </a:outerShdw>
              </a:effectLst>
              <a:scene3d>
                <a:camera prst="orthographicFront"/>
                <a:lightRig rig="threePt" dir="t"/>
              </a:scene3d>
              <a:sp3d prstMaterial="matte">
                <a:bevelT w="114300" prst="artDeco"/>
                <a:bevelB w="139700" prst="cross"/>
              </a:sp3d>
            </c:spPr>
            <c:extLst>
              <c:ext xmlns:c16="http://schemas.microsoft.com/office/drawing/2014/chart" uri="{C3380CC4-5D6E-409C-BE32-E72D297353CC}">
                <c16:uniqueId val="{00000009-E682-4A47-B40B-138A1CDDDF9B}"/>
              </c:ext>
            </c:extLst>
          </c:dPt>
          <c:dPt>
            <c:idx val="5"/>
            <c:bubble3D val="0"/>
            <c:spPr>
              <a:solidFill>
                <a:srgbClr val="668E76"/>
              </a:solidFill>
              <a:ln>
                <a:noFill/>
              </a:ln>
              <a:effectLst>
                <a:outerShdw blurRad="63500" sx="102000" sy="102000" algn="ctr" rotWithShape="0">
                  <a:prstClr val="black">
                    <a:alpha val="20000"/>
                  </a:prstClr>
                </a:outerShdw>
              </a:effectLst>
              <a:scene3d>
                <a:camera prst="orthographicFront"/>
                <a:lightRig rig="threePt" dir="t"/>
              </a:scene3d>
              <a:sp3d prstMaterial="matte">
                <a:bevelT w="114300" prst="artDeco"/>
                <a:bevelB w="139700" prst="cross"/>
              </a:sp3d>
            </c:spPr>
            <c:extLst>
              <c:ext xmlns:c16="http://schemas.microsoft.com/office/drawing/2014/chart" uri="{C3380CC4-5D6E-409C-BE32-E72D297353CC}">
                <c16:uniqueId val="{0000000B-E682-4A47-B40B-138A1CDDDF9B}"/>
              </c:ext>
            </c:extLst>
          </c:dPt>
          <c:dPt>
            <c:idx val="6"/>
            <c:bubble3D val="0"/>
            <c:spPr>
              <a:solidFill>
                <a:srgbClr val="D5B8EA">
                  <a:alpha val="92549"/>
                </a:srgbClr>
              </a:solidFill>
              <a:ln>
                <a:noFill/>
              </a:ln>
              <a:effectLst>
                <a:outerShdw blurRad="63500" sx="102000" sy="102000" algn="ctr" rotWithShape="0">
                  <a:prstClr val="black">
                    <a:alpha val="20000"/>
                  </a:prstClr>
                </a:outerShdw>
              </a:effectLst>
              <a:scene3d>
                <a:camera prst="orthographicFront"/>
                <a:lightRig rig="threePt" dir="t"/>
              </a:scene3d>
              <a:sp3d prstMaterial="matte">
                <a:bevelT w="114300" prst="artDeco"/>
                <a:bevelB w="139700" prst="cross"/>
              </a:sp3d>
            </c:spPr>
            <c:extLst>
              <c:ext xmlns:c16="http://schemas.microsoft.com/office/drawing/2014/chart" uri="{C3380CC4-5D6E-409C-BE32-E72D297353CC}">
                <c16:uniqueId val="{0000000D-E682-4A47-B40B-138A1CDDDF9B}"/>
              </c:ext>
            </c:extLst>
          </c:dPt>
          <c:dLbls>
            <c:dLbl>
              <c:idx val="0"/>
              <c:layout>
                <c:manualLayout>
                  <c:x val="5.5772126844800138E-2"/>
                  <c:y val="-0.22295111395556666"/>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ca-ES"/>
                </a:p>
              </c:txPr>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682-4A47-B40B-138A1CDDDF9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ca-ES"/>
                </a:p>
              </c:txPr>
              <c:dLblPos val="bestFit"/>
              <c:showLegendKey val="1"/>
              <c:showVal val="1"/>
              <c:showCatName val="1"/>
              <c:showSerName val="0"/>
              <c:showPercent val="0"/>
              <c:showBubbleSize val="0"/>
              <c:extLst>
                <c:ext xmlns:c16="http://schemas.microsoft.com/office/drawing/2014/chart" uri="{C3380CC4-5D6E-409C-BE32-E72D297353CC}">
                  <c16:uniqueId val="{00000003-E682-4A47-B40B-138A1CDDDF9B}"/>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ca-ES"/>
                </a:p>
              </c:txPr>
              <c:dLblPos val="bestFit"/>
              <c:showLegendKey val="1"/>
              <c:showVal val="1"/>
              <c:showCatName val="1"/>
              <c:showSerName val="0"/>
              <c:showPercent val="0"/>
              <c:showBubbleSize val="0"/>
              <c:extLst>
                <c:ext xmlns:c16="http://schemas.microsoft.com/office/drawing/2014/chart" uri="{C3380CC4-5D6E-409C-BE32-E72D297353CC}">
                  <c16:uniqueId val="{00000005-E682-4A47-B40B-138A1CDDDF9B}"/>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ca-ES"/>
                </a:p>
              </c:txPr>
              <c:dLblPos val="bestFit"/>
              <c:showLegendKey val="1"/>
              <c:showVal val="1"/>
              <c:showCatName val="1"/>
              <c:showSerName val="0"/>
              <c:showPercent val="0"/>
              <c:showBubbleSize val="0"/>
              <c:extLst>
                <c:ext xmlns:c16="http://schemas.microsoft.com/office/drawing/2014/chart" uri="{C3380CC4-5D6E-409C-BE32-E72D297353CC}">
                  <c16:uniqueId val="{00000007-E682-4A47-B40B-138A1CDDDF9B}"/>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ca-ES"/>
                </a:p>
              </c:txPr>
              <c:dLblPos val="bestFit"/>
              <c:showLegendKey val="1"/>
              <c:showVal val="1"/>
              <c:showCatName val="1"/>
              <c:showSerName val="0"/>
              <c:showPercent val="0"/>
              <c:showBubbleSize val="0"/>
              <c:extLst>
                <c:ext xmlns:c16="http://schemas.microsoft.com/office/drawing/2014/chart" uri="{C3380CC4-5D6E-409C-BE32-E72D297353CC}">
                  <c16:uniqueId val="{00000009-E682-4A47-B40B-138A1CDDDF9B}"/>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ca-ES"/>
                </a:p>
              </c:txPr>
              <c:dLblPos val="bestFit"/>
              <c:showLegendKey val="1"/>
              <c:showVal val="1"/>
              <c:showCatName val="1"/>
              <c:showSerName val="0"/>
              <c:showPercent val="0"/>
              <c:showBubbleSize val="0"/>
              <c:extLst>
                <c:ext xmlns:c16="http://schemas.microsoft.com/office/drawing/2014/chart" uri="{C3380CC4-5D6E-409C-BE32-E72D297353CC}">
                  <c16:uniqueId val="{0000000B-E682-4A47-B40B-138A1CDDDF9B}"/>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ca-ES"/>
                </a:p>
              </c:txPr>
              <c:dLblPos val="bestFit"/>
              <c:showLegendKey val="1"/>
              <c:showVal val="1"/>
              <c:showCatName val="1"/>
              <c:showSerName val="0"/>
              <c:showPercent val="0"/>
              <c:showBubbleSize val="0"/>
              <c:extLst>
                <c:ext xmlns:c16="http://schemas.microsoft.com/office/drawing/2014/chart" uri="{C3380CC4-5D6E-409C-BE32-E72D297353CC}">
                  <c16:uniqueId val="{0000000D-E682-4A47-B40B-138A1CDDDF9B}"/>
                </c:ext>
              </c:extLst>
            </c:dLbl>
            <c:spPr>
              <a:noFill/>
              <a:ln>
                <a:noFill/>
              </a:ln>
              <a:effectLst/>
            </c:spPr>
            <c:dLblPos val="bestFit"/>
            <c:showLegendKey val="1"/>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  2024'!$C$238:$F$244</c:f>
              <c:strCache>
                <c:ptCount val="7"/>
                <c:pt idx="0">
                  <c:v>Estimació</c:v>
                </c:pt>
                <c:pt idx="1">
                  <c:v>Estimació parcial</c:v>
                </c:pt>
                <c:pt idx="2">
                  <c:v>Desestimació</c:v>
                </c:pt>
                <c:pt idx="3">
                  <c:v>Inadmissió</c:v>
                </c:pt>
                <c:pt idx="4">
                  <c:v>Desistiment</c:v>
                </c:pt>
                <c:pt idx="5">
                  <c:v>Derivació</c:v>
                </c:pt>
                <c:pt idx="6">
                  <c:v>Pendent</c:v>
                </c:pt>
              </c:strCache>
            </c:strRef>
          </c:cat>
          <c:val>
            <c:numRef>
              <c:f>'  2024'!$B$238:$B$244</c:f>
              <c:numCache>
                <c:formatCode>General</c:formatCode>
                <c:ptCount val="7"/>
                <c:pt idx="0">
                  <c:v>181</c:v>
                </c:pt>
                <c:pt idx="1">
                  <c:v>5</c:v>
                </c:pt>
                <c:pt idx="2">
                  <c:v>12</c:v>
                </c:pt>
                <c:pt idx="3">
                  <c:v>1</c:v>
                </c:pt>
                <c:pt idx="4">
                  <c:v>13</c:v>
                </c:pt>
                <c:pt idx="5">
                  <c:v>4</c:v>
                </c:pt>
                <c:pt idx="6">
                  <c:v>0</c:v>
                </c:pt>
              </c:numCache>
            </c:numRef>
          </c:val>
          <c:extLst>
            <c:ext xmlns:c16="http://schemas.microsoft.com/office/drawing/2014/chart" uri="{C3380CC4-5D6E-409C-BE32-E72D297353CC}">
              <c16:uniqueId val="{0000000E-E682-4A47-B40B-138A1CDDDF9B}"/>
            </c:ext>
          </c:extLst>
        </c:ser>
        <c:dLbls>
          <c:dLblPos val="outEnd"/>
          <c:showLegendKey val="0"/>
          <c:showVal val="0"/>
          <c:showCatName val="1"/>
          <c:showSerName val="0"/>
          <c:showPercent val="0"/>
          <c:showBubbleSize val="0"/>
          <c:showLeaderLines val="1"/>
        </c:dLbls>
        <c:firstSliceAng val="0"/>
        <c:extLst>
          <c:ext xmlns:c15="http://schemas.microsoft.com/office/drawing/2012/chart" uri="{02D57815-91ED-43cb-92C2-25804820EDAC}">
            <c15:filteredPieSeries>
              <c15:ser>
                <c:idx val="1"/>
                <c:order val="1"/>
                <c:dPt>
                  <c:idx val="0"/>
                  <c:bubble3D val="0"/>
                  <c:spPr>
                    <a:solidFill>
                      <a:schemeClr val="accent1"/>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0-E682-4A47-B40B-138A1CDDDF9B}"/>
                    </c:ext>
                  </c:extLst>
                </c:dPt>
                <c:dPt>
                  <c:idx val="1"/>
                  <c:bubble3D val="0"/>
                  <c:spPr>
                    <a:solidFill>
                      <a:schemeClr val="accent2"/>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2-E682-4A47-B40B-138A1CDDDF9B}"/>
                    </c:ext>
                  </c:extLst>
                </c:dPt>
                <c:dPt>
                  <c:idx val="2"/>
                  <c:bubble3D val="0"/>
                  <c:spPr>
                    <a:solidFill>
                      <a:schemeClr val="accent3"/>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4-E682-4A47-B40B-138A1CDDDF9B}"/>
                    </c:ext>
                  </c:extLst>
                </c:dPt>
                <c:dPt>
                  <c:idx val="3"/>
                  <c:bubble3D val="0"/>
                  <c:spPr>
                    <a:solidFill>
                      <a:schemeClr val="accent4"/>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6-E682-4A47-B40B-138A1CDDDF9B}"/>
                    </c:ext>
                  </c:extLst>
                </c:dPt>
                <c:dPt>
                  <c:idx val="4"/>
                  <c:bubble3D val="0"/>
                  <c:spPr>
                    <a:solidFill>
                      <a:schemeClr val="accent5"/>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8-E682-4A47-B40B-138A1CDDDF9B}"/>
                    </c:ext>
                  </c:extLst>
                </c:dPt>
                <c:dPt>
                  <c:idx val="5"/>
                  <c:bubble3D val="0"/>
                  <c:spPr>
                    <a:solidFill>
                      <a:schemeClr val="accent6"/>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A-E682-4A47-B40B-138A1CDDDF9B}"/>
                    </c:ext>
                  </c:extLst>
                </c:dPt>
                <c:dPt>
                  <c:idx val="6"/>
                  <c:bubble3D val="0"/>
                  <c:spPr>
                    <a:solidFill>
                      <a:schemeClr val="accent1">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C-E682-4A47-B40B-138A1CDDDF9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ca-ES"/>
                      </a:p>
                    </c:txPr>
                    <c:dLblPos val="outEnd"/>
                    <c:showLegendKey val="0"/>
                    <c:showVal val="0"/>
                    <c:showCatName val="1"/>
                    <c:showSerName val="0"/>
                    <c:showPercent val="0"/>
                    <c:showBubbleSize val="0"/>
                    <c:extLst>
                      <c:ext xmlns:c16="http://schemas.microsoft.com/office/drawing/2014/chart" uri="{C3380CC4-5D6E-409C-BE32-E72D297353CC}">
                        <c16:uniqueId val="{00000010-E682-4A47-B40B-138A1CDDDF9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ca-ES"/>
                      </a:p>
                    </c:txPr>
                    <c:dLblPos val="outEnd"/>
                    <c:showLegendKey val="0"/>
                    <c:showVal val="0"/>
                    <c:showCatName val="1"/>
                    <c:showSerName val="0"/>
                    <c:showPercent val="0"/>
                    <c:showBubbleSize val="0"/>
                    <c:extLst>
                      <c:ext xmlns:c16="http://schemas.microsoft.com/office/drawing/2014/chart" uri="{C3380CC4-5D6E-409C-BE32-E72D297353CC}">
                        <c16:uniqueId val="{00000012-E682-4A47-B40B-138A1CDDDF9B}"/>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ca-ES"/>
                      </a:p>
                    </c:txPr>
                    <c:dLblPos val="outEnd"/>
                    <c:showLegendKey val="0"/>
                    <c:showVal val="0"/>
                    <c:showCatName val="1"/>
                    <c:showSerName val="0"/>
                    <c:showPercent val="0"/>
                    <c:showBubbleSize val="0"/>
                    <c:extLst>
                      <c:ext xmlns:c16="http://schemas.microsoft.com/office/drawing/2014/chart" uri="{C3380CC4-5D6E-409C-BE32-E72D297353CC}">
                        <c16:uniqueId val="{00000014-E682-4A47-B40B-138A1CDDDF9B}"/>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ca-ES"/>
                      </a:p>
                    </c:txPr>
                    <c:dLblPos val="outEnd"/>
                    <c:showLegendKey val="0"/>
                    <c:showVal val="0"/>
                    <c:showCatName val="1"/>
                    <c:showSerName val="0"/>
                    <c:showPercent val="0"/>
                    <c:showBubbleSize val="0"/>
                    <c:extLst>
                      <c:ext xmlns:c16="http://schemas.microsoft.com/office/drawing/2014/chart" uri="{C3380CC4-5D6E-409C-BE32-E72D297353CC}">
                        <c16:uniqueId val="{00000016-E682-4A47-B40B-138A1CDDDF9B}"/>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ca-ES"/>
                      </a:p>
                    </c:txPr>
                    <c:dLblPos val="outEnd"/>
                    <c:showLegendKey val="0"/>
                    <c:showVal val="0"/>
                    <c:showCatName val="1"/>
                    <c:showSerName val="0"/>
                    <c:showPercent val="0"/>
                    <c:showBubbleSize val="0"/>
                    <c:extLst>
                      <c:ext xmlns:c16="http://schemas.microsoft.com/office/drawing/2014/chart" uri="{C3380CC4-5D6E-409C-BE32-E72D297353CC}">
                        <c16:uniqueId val="{00000018-E682-4A47-B40B-138A1CDDDF9B}"/>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ca-ES"/>
                      </a:p>
                    </c:txPr>
                    <c:dLblPos val="outEnd"/>
                    <c:showLegendKey val="0"/>
                    <c:showVal val="0"/>
                    <c:showCatName val="1"/>
                    <c:showSerName val="0"/>
                    <c:showPercent val="0"/>
                    <c:showBubbleSize val="0"/>
                    <c:extLst>
                      <c:ext xmlns:c16="http://schemas.microsoft.com/office/drawing/2014/chart" uri="{C3380CC4-5D6E-409C-BE32-E72D297353CC}">
                        <c16:uniqueId val="{0000001A-E682-4A47-B40B-138A1CDDDF9B}"/>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ca-ES"/>
                      </a:p>
                    </c:txPr>
                    <c:dLblPos val="outEnd"/>
                    <c:showLegendKey val="0"/>
                    <c:showVal val="0"/>
                    <c:showCatName val="1"/>
                    <c:showSerName val="0"/>
                    <c:showPercent val="0"/>
                    <c:showBubbleSize val="0"/>
                    <c:extLst>
                      <c:ext xmlns:c16="http://schemas.microsoft.com/office/drawing/2014/chart" uri="{C3380CC4-5D6E-409C-BE32-E72D297353CC}">
                        <c16:uniqueId val="{0000001C-E682-4A47-B40B-138A1CDDDF9B}"/>
                      </c:ext>
                    </c:extLst>
                  </c:dLbl>
                  <c:spPr>
                    <a:noFill/>
                    <a:ln>
                      <a:noFill/>
                    </a:ln>
                    <a:effectLst/>
                  </c:spPr>
                  <c:dLblPos val="outEnd"/>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  2024'!$C$238:$F$244</c15:sqref>
                        </c15:formulaRef>
                      </c:ext>
                    </c:extLst>
                    <c:strCache>
                      <c:ptCount val="7"/>
                      <c:pt idx="0">
                        <c:v>Estimació</c:v>
                      </c:pt>
                      <c:pt idx="1">
                        <c:v>Estimació parcial</c:v>
                      </c:pt>
                      <c:pt idx="2">
                        <c:v>Desestimació</c:v>
                      </c:pt>
                      <c:pt idx="3">
                        <c:v>Inadmissió</c:v>
                      </c:pt>
                      <c:pt idx="4">
                        <c:v>Desistiment</c:v>
                      </c:pt>
                      <c:pt idx="5">
                        <c:v>Derivació</c:v>
                      </c:pt>
                      <c:pt idx="6">
                        <c:v>Pendent</c:v>
                      </c:pt>
                    </c:strCache>
                  </c:strRef>
                </c:cat>
                <c:val>
                  <c:numRef>
                    <c:extLst>
                      <c:ext uri="{02D57815-91ED-43cb-92C2-25804820EDAC}">
                        <c15:formulaRef>
                          <c15:sqref>'  2024'!$C$238:$C$244</c15:sqref>
                        </c15:formulaRef>
                      </c:ext>
                    </c:extLst>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1D-E682-4A47-B40B-138A1CDDDF9B}"/>
                  </c:ext>
                </c:extLst>
              </c15:ser>
            </c15:filteredPieSeries>
            <c15:filteredPieSeries>
              <c15:ser>
                <c:idx val="2"/>
                <c:order val="2"/>
                <c:dPt>
                  <c:idx val="0"/>
                  <c:bubble3D val="0"/>
                  <c:spPr>
                    <a:solidFill>
                      <a:schemeClr val="accent1"/>
                    </a:solidFill>
                    <a:ln>
                      <a:noFill/>
                    </a:ln>
                    <a:effectLst>
                      <a:outerShdw blurRad="63500" sx="102000" sy="102000" algn="ctr" rotWithShape="0">
                        <a:prstClr val="black">
                          <a:alpha val="20000"/>
                        </a:prstClr>
                      </a:outerShdw>
                    </a:effectLst>
                  </c:spPr>
                  <c:extLst xmlns:c15="http://schemas.microsoft.com/office/drawing/2012/chart">
                    <c:ext xmlns:c16="http://schemas.microsoft.com/office/drawing/2014/chart" uri="{C3380CC4-5D6E-409C-BE32-E72D297353CC}">
                      <c16:uniqueId val="{0000001F-E682-4A47-B40B-138A1CDDDF9B}"/>
                    </c:ext>
                  </c:extLst>
                </c:dPt>
                <c:dPt>
                  <c:idx val="1"/>
                  <c:bubble3D val="0"/>
                  <c:spPr>
                    <a:solidFill>
                      <a:schemeClr val="accent2"/>
                    </a:solidFill>
                    <a:ln>
                      <a:noFill/>
                    </a:ln>
                    <a:effectLst>
                      <a:outerShdw blurRad="63500" sx="102000" sy="102000" algn="ctr" rotWithShape="0">
                        <a:prstClr val="black">
                          <a:alpha val="20000"/>
                        </a:prstClr>
                      </a:outerShdw>
                    </a:effectLst>
                  </c:spPr>
                  <c:extLst xmlns:c15="http://schemas.microsoft.com/office/drawing/2012/chart">
                    <c:ext xmlns:c16="http://schemas.microsoft.com/office/drawing/2014/chart" uri="{C3380CC4-5D6E-409C-BE32-E72D297353CC}">
                      <c16:uniqueId val="{00000021-E682-4A47-B40B-138A1CDDDF9B}"/>
                    </c:ext>
                  </c:extLst>
                </c:dPt>
                <c:dPt>
                  <c:idx val="2"/>
                  <c:bubble3D val="0"/>
                  <c:spPr>
                    <a:solidFill>
                      <a:schemeClr val="accent3"/>
                    </a:solidFill>
                    <a:ln>
                      <a:noFill/>
                    </a:ln>
                    <a:effectLst>
                      <a:outerShdw blurRad="63500" sx="102000" sy="102000" algn="ctr" rotWithShape="0">
                        <a:prstClr val="black">
                          <a:alpha val="20000"/>
                        </a:prstClr>
                      </a:outerShdw>
                    </a:effectLst>
                  </c:spPr>
                  <c:extLst xmlns:c15="http://schemas.microsoft.com/office/drawing/2012/chart">
                    <c:ext xmlns:c16="http://schemas.microsoft.com/office/drawing/2014/chart" uri="{C3380CC4-5D6E-409C-BE32-E72D297353CC}">
                      <c16:uniqueId val="{00000023-E682-4A47-B40B-138A1CDDDF9B}"/>
                    </c:ext>
                  </c:extLst>
                </c:dPt>
                <c:dPt>
                  <c:idx val="3"/>
                  <c:bubble3D val="0"/>
                  <c:spPr>
                    <a:solidFill>
                      <a:schemeClr val="accent4"/>
                    </a:solidFill>
                    <a:ln>
                      <a:noFill/>
                    </a:ln>
                    <a:effectLst>
                      <a:outerShdw blurRad="63500" sx="102000" sy="102000" algn="ctr" rotWithShape="0">
                        <a:prstClr val="black">
                          <a:alpha val="20000"/>
                        </a:prstClr>
                      </a:outerShdw>
                    </a:effectLst>
                  </c:spPr>
                  <c:extLst xmlns:c15="http://schemas.microsoft.com/office/drawing/2012/chart">
                    <c:ext xmlns:c16="http://schemas.microsoft.com/office/drawing/2014/chart" uri="{C3380CC4-5D6E-409C-BE32-E72D297353CC}">
                      <c16:uniqueId val="{00000025-E682-4A47-B40B-138A1CDDDF9B}"/>
                    </c:ext>
                  </c:extLst>
                </c:dPt>
                <c:dPt>
                  <c:idx val="4"/>
                  <c:bubble3D val="0"/>
                  <c:spPr>
                    <a:solidFill>
                      <a:schemeClr val="accent5"/>
                    </a:solidFill>
                    <a:ln>
                      <a:noFill/>
                    </a:ln>
                    <a:effectLst>
                      <a:outerShdw blurRad="63500" sx="102000" sy="102000" algn="ctr" rotWithShape="0">
                        <a:prstClr val="black">
                          <a:alpha val="20000"/>
                        </a:prstClr>
                      </a:outerShdw>
                    </a:effectLst>
                  </c:spPr>
                  <c:extLst xmlns:c15="http://schemas.microsoft.com/office/drawing/2012/chart">
                    <c:ext xmlns:c16="http://schemas.microsoft.com/office/drawing/2014/chart" uri="{C3380CC4-5D6E-409C-BE32-E72D297353CC}">
                      <c16:uniqueId val="{00000027-E682-4A47-B40B-138A1CDDDF9B}"/>
                    </c:ext>
                  </c:extLst>
                </c:dPt>
                <c:dPt>
                  <c:idx val="5"/>
                  <c:bubble3D val="0"/>
                  <c:spPr>
                    <a:solidFill>
                      <a:schemeClr val="accent6"/>
                    </a:solidFill>
                    <a:ln>
                      <a:noFill/>
                    </a:ln>
                    <a:effectLst>
                      <a:outerShdw blurRad="63500" sx="102000" sy="102000" algn="ctr" rotWithShape="0">
                        <a:prstClr val="black">
                          <a:alpha val="20000"/>
                        </a:prstClr>
                      </a:outerShdw>
                    </a:effectLst>
                  </c:spPr>
                  <c:extLst xmlns:c15="http://schemas.microsoft.com/office/drawing/2012/chart">
                    <c:ext xmlns:c16="http://schemas.microsoft.com/office/drawing/2014/chart" uri="{C3380CC4-5D6E-409C-BE32-E72D297353CC}">
                      <c16:uniqueId val="{00000029-E682-4A47-B40B-138A1CDDDF9B}"/>
                    </c:ext>
                  </c:extLst>
                </c:dPt>
                <c:dPt>
                  <c:idx val="6"/>
                  <c:bubble3D val="0"/>
                  <c:spPr>
                    <a:solidFill>
                      <a:schemeClr val="accent1">
                        <a:lumMod val="60000"/>
                      </a:schemeClr>
                    </a:solidFill>
                    <a:ln>
                      <a:noFill/>
                    </a:ln>
                    <a:effectLst>
                      <a:outerShdw blurRad="63500" sx="102000" sy="102000" algn="ctr" rotWithShape="0">
                        <a:prstClr val="black">
                          <a:alpha val="20000"/>
                        </a:prstClr>
                      </a:outerShdw>
                    </a:effectLst>
                  </c:spPr>
                  <c:extLst xmlns:c15="http://schemas.microsoft.com/office/drawing/2012/chart">
                    <c:ext xmlns:c16="http://schemas.microsoft.com/office/drawing/2014/chart" uri="{C3380CC4-5D6E-409C-BE32-E72D297353CC}">
                      <c16:uniqueId val="{0000002B-E682-4A47-B40B-138A1CDDDF9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ca-ES"/>
                      </a:p>
                    </c:txPr>
                    <c:dLblPos val="outEnd"/>
                    <c:showLegendKey val="0"/>
                    <c:showVal val="0"/>
                    <c:showCatName val="1"/>
                    <c:showSerName val="0"/>
                    <c:showPercent val="0"/>
                    <c:showBubbleSize val="0"/>
                    <c:extLst xmlns:c15="http://schemas.microsoft.com/office/drawing/2012/chart">
                      <c:ext xmlns:c16="http://schemas.microsoft.com/office/drawing/2014/chart" uri="{C3380CC4-5D6E-409C-BE32-E72D297353CC}">
                        <c16:uniqueId val="{0000001F-E682-4A47-B40B-138A1CDDDF9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ca-ES"/>
                      </a:p>
                    </c:txPr>
                    <c:dLblPos val="outEnd"/>
                    <c:showLegendKey val="0"/>
                    <c:showVal val="0"/>
                    <c:showCatName val="1"/>
                    <c:showSerName val="0"/>
                    <c:showPercent val="0"/>
                    <c:showBubbleSize val="0"/>
                    <c:extLst xmlns:c15="http://schemas.microsoft.com/office/drawing/2012/chart">
                      <c:ext xmlns:c16="http://schemas.microsoft.com/office/drawing/2014/chart" uri="{C3380CC4-5D6E-409C-BE32-E72D297353CC}">
                        <c16:uniqueId val="{00000021-E682-4A47-B40B-138A1CDDDF9B}"/>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ca-ES"/>
                      </a:p>
                    </c:txPr>
                    <c:dLblPos val="outEnd"/>
                    <c:showLegendKey val="0"/>
                    <c:showVal val="0"/>
                    <c:showCatName val="1"/>
                    <c:showSerName val="0"/>
                    <c:showPercent val="0"/>
                    <c:showBubbleSize val="0"/>
                    <c:extLst xmlns:c15="http://schemas.microsoft.com/office/drawing/2012/chart">
                      <c:ext xmlns:c16="http://schemas.microsoft.com/office/drawing/2014/chart" uri="{C3380CC4-5D6E-409C-BE32-E72D297353CC}">
                        <c16:uniqueId val="{00000023-E682-4A47-B40B-138A1CDDDF9B}"/>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ca-ES"/>
                      </a:p>
                    </c:txPr>
                    <c:dLblPos val="outEnd"/>
                    <c:showLegendKey val="0"/>
                    <c:showVal val="0"/>
                    <c:showCatName val="1"/>
                    <c:showSerName val="0"/>
                    <c:showPercent val="0"/>
                    <c:showBubbleSize val="0"/>
                    <c:extLst xmlns:c15="http://schemas.microsoft.com/office/drawing/2012/chart">
                      <c:ext xmlns:c16="http://schemas.microsoft.com/office/drawing/2014/chart" uri="{C3380CC4-5D6E-409C-BE32-E72D297353CC}">
                        <c16:uniqueId val="{00000025-E682-4A47-B40B-138A1CDDDF9B}"/>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ca-ES"/>
                      </a:p>
                    </c:txPr>
                    <c:dLblPos val="outEnd"/>
                    <c:showLegendKey val="0"/>
                    <c:showVal val="0"/>
                    <c:showCatName val="1"/>
                    <c:showSerName val="0"/>
                    <c:showPercent val="0"/>
                    <c:showBubbleSize val="0"/>
                    <c:extLst xmlns:c15="http://schemas.microsoft.com/office/drawing/2012/chart">
                      <c:ext xmlns:c16="http://schemas.microsoft.com/office/drawing/2014/chart" uri="{C3380CC4-5D6E-409C-BE32-E72D297353CC}">
                        <c16:uniqueId val="{00000027-E682-4A47-B40B-138A1CDDDF9B}"/>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ca-ES"/>
                      </a:p>
                    </c:txPr>
                    <c:dLblPos val="outEnd"/>
                    <c:showLegendKey val="0"/>
                    <c:showVal val="0"/>
                    <c:showCatName val="1"/>
                    <c:showSerName val="0"/>
                    <c:showPercent val="0"/>
                    <c:showBubbleSize val="0"/>
                    <c:extLst xmlns:c15="http://schemas.microsoft.com/office/drawing/2012/chart">
                      <c:ext xmlns:c16="http://schemas.microsoft.com/office/drawing/2014/chart" uri="{C3380CC4-5D6E-409C-BE32-E72D297353CC}">
                        <c16:uniqueId val="{00000029-E682-4A47-B40B-138A1CDDDF9B}"/>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ca-ES"/>
                      </a:p>
                    </c:txPr>
                    <c:dLblPos val="outEnd"/>
                    <c:showLegendKey val="0"/>
                    <c:showVal val="0"/>
                    <c:showCatName val="1"/>
                    <c:showSerName val="0"/>
                    <c:showPercent val="0"/>
                    <c:showBubbleSize val="0"/>
                    <c:extLst xmlns:c15="http://schemas.microsoft.com/office/drawing/2012/chart">
                      <c:ext xmlns:c16="http://schemas.microsoft.com/office/drawing/2014/chart" uri="{C3380CC4-5D6E-409C-BE32-E72D297353CC}">
                        <c16:uniqueId val="{0000002B-E682-4A47-B40B-138A1CDDDF9B}"/>
                      </c:ext>
                    </c:extLst>
                  </c:dLbl>
                  <c:spPr>
                    <a:noFill/>
                    <a:ln>
                      <a:noFill/>
                    </a:ln>
                    <a:effectLst/>
                  </c:spPr>
                  <c:dLblPos val="outEnd"/>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  2024'!$C$238:$F$244</c15:sqref>
                        </c15:formulaRef>
                      </c:ext>
                    </c:extLst>
                    <c:strCache>
                      <c:ptCount val="7"/>
                      <c:pt idx="0">
                        <c:v>Estimació</c:v>
                      </c:pt>
                      <c:pt idx="1">
                        <c:v>Estimació parcial</c:v>
                      </c:pt>
                      <c:pt idx="2">
                        <c:v>Desestimació</c:v>
                      </c:pt>
                      <c:pt idx="3">
                        <c:v>Inadmissió</c:v>
                      </c:pt>
                      <c:pt idx="4">
                        <c:v>Desistiment</c:v>
                      </c:pt>
                      <c:pt idx="5">
                        <c:v>Derivació</c:v>
                      </c:pt>
                      <c:pt idx="6">
                        <c:v>Pendent</c:v>
                      </c:pt>
                    </c:strCache>
                  </c:strRef>
                </c:cat>
                <c:val>
                  <c:numRef>
                    <c:extLst xmlns:c15="http://schemas.microsoft.com/office/drawing/2012/chart">
                      <c:ext xmlns:c15="http://schemas.microsoft.com/office/drawing/2012/chart" uri="{02D57815-91ED-43cb-92C2-25804820EDAC}">
                        <c15:formulaRef>
                          <c15:sqref>'  2024'!$F$238:$F$244</c15:sqref>
                        </c15:formulaRef>
                      </c:ext>
                    </c:extLst>
                    <c:numCache>
                      <c:formatCode>General</c:formatCode>
                      <c:ptCount val="7"/>
                    </c:numCache>
                  </c:numRef>
                </c:val>
                <c:extLst xmlns:c15="http://schemas.microsoft.com/office/drawing/2012/chart">
                  <c:ext xmlns:c16="http://schemas.microsoft.com/office/drawing/2014/chart" uri="{C3380CC4-5D6E-409C-BE32-E72D297353CC}">
                    <c16:uniqueId val="{0000002C-E682-4A47-B40B-138A1CDDDF9B}"/>
                  </c:ext>
                </c:extLst>
              </c15:ser>
            </c15:filteredPieSeries>
          </c:ext>
        </c:extLst>
      </c:pieChart>
      <c:spPr>
        <a:noFill/>
        <a:ln>
          <a:noFill/>
        </a:ln>
        <a:effectLst/>
      </c:spPr>
    </c:plotArea>
    <c:plotVisOnly val="1"/>
    <c:dispBlanksAs val="gap"/>
    <c:showDLblsOverMax val="0"/>
  </c:chart>
  <c:spPr>
    <a:gradFill flip="none" rotWithShape="1">
      <a:gsLst>
        <a:gs pos="20000">
          <a:srgbClr val="7030A0">
            <a:lumMod val="88000"/>
            <a:lumOff val="12000"/>
          </a:srgbClr>
        </a:gs>
        <a:gs pos="45000">
          <a:schemeClr val="accent1">
            <a:lumMod val="45000"/>
            <a:lumOff val="55000"/>
          </a:schemeClr>
        </a:gs>
        <a:gs pos="68000">
          <a:schemeClr val="accent1">
            <a:lumMod val="45000"/>
            <a:lumOff val="55000"/>
          </a:schemeClr>
        </a:gs>
        <a:gs pos="100000">
          <a:schemeClr val="accent1">
            <a:lumMod val="30000"/>
            <a:lumOff val="70000"/>
          </a:schemeClr>
        </a:gs>
      </a:gsLst>
      <a:path path="shape">
        <a:fillToRect l="50000" t="50000" r="50000" b="50000"/>
      </a:path>
      <a:tileRect/>
    </a:gradFill>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a:softEdge rad="0"/>
    </a:effectLst>
    <a:scene3d>
      <a:camera prst="orthographicFront"/>
      <a:lightRig rig="threePt" dir="t"/>
    </a:scene3d>
    <a:sp3d>
      <a:bevelT/>
    </a:sp3d>
  </c:spPr>
  <c:txPr>
    <a:bodyPr/>
    <a:lstStyle/>
    <a:p>
      <a:pPr>
        <a:defRPr/>
      </a:pPr>
      <a:endParaRPr lang="ca-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a-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solidFill>
                  <a:schemeClr val="accent2">
                    <a:lumMod val="75000"/>
                  </a:schemeClr>
                </a:solidFill>
              </a:rPr>
              <a:t>IDIOMA</a:t>
            </a:r>
            <a:r>
              <a:rPr lang="en-US"/>
              <a:t> </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ca-ES"/>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'2025 '!$B$208</c:f>
              <c:strCache>
                <c:ptCount val="1"/>
                <c:pt idx="0">
                  <c:v>IDIOMA (CAST;CAT)</c:v>
                </c:pt>
              </c:strCache>
            </c:strRef>
          </c:tx>
          <c:explosion val="1"/>
          <c:dPt>
            <c:idx val="0"/>
            <c:bubble3D val="0"/>
            <c:explosion val="0"/>
            <c:spPr>
              <a:solidFill>
                <a:schemeClr val="accent1">
                  <a:lumMod val="60000"/>
                  <a:lumOff val="40000"/>
                </a:schemeClr>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2-3ABA-4ADD-A4F0-70C6B86ECD4D}"/>
              </c:ext>
            </c:extLst>
          </c:dPt>
          <c:dPt>
            <c:idx val="1"/>
            <c:bubble3D val="0"/>
            <c:explosion val="7"/>
            <c:spPr>
              <a:solidFill>
                <a:srgbClr val="D67490"/>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1-3ABA-4ADD-A4F0-70C6B86ECD4D}"/>
              </c:ext>
            </c:extLst>
          </c:dPt>
          <c:dLbls>
            <c:dLbl>
              <c:idx val="0"/>
              <c:tx>
                <c:rich>
                  <a:bodyPr/>
                  <a:lstStyle/>
                  <a:p>
                    <a:r>
                      <a:rPr lang="en-US" baseline="0"/>
                      <a:t>Castellà
</a:t>
                    </a:r>
                    <a:fld id="{8E2A066B-D24D-4569-A12F-D9D811DCB60D}" type="PERCENTAGE">
                      <a:rPr lang="en-US" baseline="0"/>
                      <a:pPr/>
                      <a:t>[PERCENTATGE]</a:t>
                    </a:fld>
                    <a:endParaRPr lang="en-US" baseline="0"/>
                  </a:p>
                </c:rich>
              </c:tx>
              <c:dLblPos val="ctr"/>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3ABA-4ADD-A4F0-70C6B86ECD4D}"/>
                </c:ext>
              </c:extLst>
            </c:dLbl>
            <c:dLbl>
              <c:idx val="1"/>
              <c:tx>
                <c:rich>
                  <a:bodyPr/>
                  <a:lstStyle/>
                  <a:p>
                    <a:r>
                      <a:rPr lang="en-US" baseline="0"/>
                      <a:t>Català
</a:t>
                    </a:r>
                    <a:fld id="{43859910-48DB-432E-BF1A-319770265A6D}" type="PERCENTAGE">
                      <a:rPr lang="en-US" baseline="0"/>
                      <a:pPr/>
                      <a:t>[PERCENTATGE]</a:t>
                    </a:fld>
                    <a:endParaRPr lang="en-US" baseline="0"/>
                  </a:p>
                </c:rich>
              </c:tx>
              <c:dLblPos val="ctr"/>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3ABA-4ADD-A4F0-70C6B86ECD4D}"/>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ca-ES"/>
              </a:p>
            </c:txPr>
            <c:dLblPos val="ctr"/>
            <c:showLegendKey val="0"/>
            <c:showVal val="0"/>
            <c:showCatName val="1"/>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val>
            <c:numRef>
              <c:f>'2025 '!$C$208:$D$208</c:f>
              <c:numCache>
                <c:formatCode>0</c:formatCode>
                <c:ptCount val="2"/>
                <c:pt idx="0">
                  <c:v>91</c:v>
                </c:pt>
                <c:pt idx="1">
                  <c:v>98</c:v>
                </c:pt>
              </c:numCache>
            </c:numRef>
          </c:val>
          <c:extLst>
            <c:ext xmlns:c16="http://schemas.microsoft.com/office/drawing/2014/chart" uri="{C3380CC4-5D6E-409C-BE32-E72D297353CC}">
              <c16:uniqueId val="{00000000-3ABA-4ADD-A4F0-70C6B86ECD4D}"/>
            </c:ext>
          </c:extLst>
        </c:ser>
        <c:dLbls>
          <c:dLblPos val="ctr"/>
          <c:showLegendKey val="0"/>
          <c:showVal val="0"/>
          <c:showCatName val="1"/>
          <c:showSerName val="0"/>
          <c:showPercent val="0"/>
          <c:showBubbleSize val="0"/>
          <c:showLeaderLines val="1"/>
        </c:dLbls>
      </c:pie3DChart>
      <c:spPr>
        <a:gradFill>
          <a:gsLst>
            <a:gs pos="89000">
              <a:srgbClr val="99C4C4"/>
            </a:gs>
            <a:gs pos="78000">
              <a:schemeClr val="accent2">
                <a:lumMod val="40000"/>
                <a:lumOff val="60000"/>
              </a:schemeClr>
            </a:gs>
            <a:gs pos="45000">
              <a:schemeClr val="accent2">
                <a:lumMod val="20000"/>
                <a:lumOff val="80000"/>
              </a:schemeClr>
            </a:gs>
            <a:gs pos="100000">
              <a:srgbClr val="53D8F7">
                <a:shade val="67500"/>
                <a:satMod val="115000"/>
              </a:srgbClr>
            </a:gs>
            <a:gs pos="100000">
              <a:srgbClr val="53D8F7">
                <a:shade val="100000"/>
                <a:satMod val="115000"/>
              </a:srgbClr>
            </a:gs>
          </a:gsLst>
          <a:lin ang="5400000" scaled="1"/>
        </a:gra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83431">
          <a:schemeClr val="accent2">
            <a:lumMod val="40000"/>
            <a:lumOff val="60000"/>
          </a:schemeClr>
        </a:gs>
        <a:gs pos="45000">
          <a:schemeClr val="accent2">
            <a:lumMod val="20000"/>
            <a:lumOff val="80000"/>
          </a:schemeClr>
        </a:gs>
        <a:gs pos="100000">
          <a:srgbClr val="53D8F7">
            <a:shade val="67500"/>
            <a:satMod val="115000"/>
          </a:srgbClr>
        </a:gs>
        <a:gs pos="100000">
          <a:srgbClr val="53D8F7">
            <a:shade val="100000"/>
            <a:satMod val="115000"/>
          </a:srgbClr>
        </a:gs>
      </a:gsLst>
      <a:lin ang="5400000" scaled="1"/>
      <a:tileRect/>
    </a:gradFill>
    <a:ln w="9525" cap="flat" cmpd="sng" algn="ctr">
      <a:solidFill>
        <a:schemeClr val="dk1">
          <a:lumMod val="25000"/>
          <a:lumOff val="75000"/>
        </a:schemeClr>
      </a:solidFill>
      <a:round/>
    </a:ln>
    <a:effectLst/>
    <a:scene3d>
      <a:camera prst="orthographicFront"/>
      <a:lightRig rig="threePt" dir="t"/>
    </a:scene3d>
    <a:sp3d>
      <a:bevelT prst="relaxedInset"/>
    </a:sp3d>
  </c:spPr>
  <c:txPr>
    <a:bodyPr/>
    <a:lstStyle/>
    <a:p>
      <a:pPr>
        <a:defRPr/>
      </a:pPr>
      <a:endParaRPr lang="ca-E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a-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solidFill>
                  <a:schemeClr val="accent2">
                    <a:lumMod val="75000"/>
                  </a:schemeClr>
                </a:solidFill>
              </a:rPr>
              <a:t>TERMINIS</a:t>
            </a:r>
            <a:r>
              <a:rPr lang="en-US"/>
              <a:t> </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ca-ES"/>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'2025 '!$B$210</c:f>
              <c:strCache>
                <c:ptCount val="1"/>
                <c:pt idx="0">
                  <c:v>TERMINIS (V;T)</c:v>
                </c:pt>
              </c:strCache>
            </c:strRef>
          </c:tx>
          <c:explosion val="2"/>
          <c:dPt>
            <c:idx val="0"/>
            <c:bubble3D val="0"/>
            <c:explosion val="5"/>
            <c:spPr>
              <a:solidFill>
                <a:schemeClr val="accent1">
                  <a:lumMod val="60000"/>
                  <a:lumOff val="40000"/>
                </a:schemeClr>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2-E1B5-4ED5-B834-F7C4C37F63F5}"/>
              </c:ext>
            </c:extLst>
          </c:dPt>
          <c:dPt>
            <c:idx val="1"/>
            <c:bubble3D val="0"/>
            <c:spPr>
              <a:solidFill>
                <a:srgbClr val="D67490"/>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1-E1B5-4ED5-B834-F7C4C37F63F5}"/>
              </c:ext>
            </c:extLst>
          </c:dPt>
          <c:dLbls>
            <c:dLbl>
              <c:idx val="0"/>
              <c:tx>
                <c:rich>
                  <a:bodyPr/>
                  <a:lstStyle/>
                  <a:p>
                    <a:r>
                      <a:rPr lang="en-US"/>
                      <a:t>En termini</a:t>
                    </a:r>
                  </a:p>
                  <a:p>
                    <a:fld id="{CA5886C7-7D94-40C7-99D0-FD76F997B568}" type="PERCENTAGE">
                      <a:rPr lang="en-US"/>
                      <a:pPr/>
                      <a:t>[PERCENTATGE]</a:t>
                    </a:fld>
                    <a:endParaRPr lang="ca-ES"/>
                  </a:p>
                </c:rich>
              </c:tx>
              <c:dLblPos val="ctr"/>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E1B5-4ED5-B834-F7C4C37F63F5}"/>
                </c:ext>
              </c:extLst>
            </c:dLbl>
            <c:dLbl>
              <c:idx val="1"/>
              <c:tx>
                <c:rich>
                  <a:bodyPr/>
                  <a:lstStyle/>
                  <a:p>
                    <a:r>
                      <a:rPr lang="en-US"/>
                      <a:t>Fora de termini</a:t>
                    </a:r>
                  </a:p>
                  <a:p>
                    <a:fld id="{2F37B63E-295B-42B2-93C1-3D4A52FF7161}" type="PERCENTAGE">
                      <a:rPr lang="en-US"/>
                      <a:pPr/>
                      <a:t>[PERCENTATGE]</a:t>
                    </a:fld>
                    <a:endParaRPr lang="ca-ES"/>
                  </a:p>
                </c:rich>
              </c:tx>
              <c:dLblPos val="ctr"/>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E1B5-4ED5-B834-F7C4C37F63F5}"/>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ca-E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val>
            <c:numRef>
              <c:f>'2025 '!$C$210:$D$210</c:f>
              <c:numCache>
                <c:formatCode>General</c:formatCode>
                <c:ptCount val="2"/>
                <c:pt idx="0">
                  <c:v>130</c:v>
                </c:pt>
                <c:pt idx="1">
                  <c:v>59</c:v>
                </c:pt>
              </c:numCache>
            </c:numRef>
          </c:val>
          <c:extLst>
            <c:ext xmlns:c16="http://schemas.microsoft.com/office/drawing/2014/chart" uri="{C3380CC4-5D6E-409C-BE32-E72D297353CC}">
              <c16:uniqueId val="{00000000-E1B5-4ED5-B834-F7C4C37F63F5}"/>
            </c:ext>
          </c:extLst>
        </c:ser>
        <c:dLbls>
          <c:dLblPos val="ctr"/>
          <c:showLegendKey val="0"/>
          <c:showVal val="0"/>
          <c:showCatName val="0"/>
          <c:showSerName val="0"/>
          <c:showPercent val="1"/>
          <c:showBubbleSize val="0"/>
          <c:showLeaderLines val="1"/>
        </c:dLbls>
      </c:pie3DChart>
      <c:spPr>
        <a:gradFill>
          <a:gsLst>
            <a:gs pos="87000">
              <a:schemeClr val="accent2">
                <a:lumMod val="20000"/>
                <a:lumOff val="80000"/>
              </a:schemeClr>
            </a:gs>
            <a:gs pos="100000">
              <a:srgbClr val="53D8F7">
                <a:shade val="67500"/>
                <a:satMod val="115000"/>
              </a:srgbClr>
            </a:gs>
          </a:gsLst>
          <a:lin ang="5400000" scaled="1"/>
        </a:gra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78000">
          <a:schemeClr val="accent2">
            <a:lumMod val="40000"/>
            <a:lumOff val="60000"/>
          </a:schemeClr>
        </a:gs>
        <a:gs pos="45000">
          <a:schemeClr val="accent2">
            <a:lumMod val="20000"/>
            <a:lumOff val="80000"/>
          </a:schemeClr>
        </a:gs>
        <a:gs pos="100000">
          <a:srgbClr val="53D8F7">
            <a:shade val="67500"/>
            <a:satMod val="115000"/>
          </a:srgbClr>
        </a:gs>
        <a:gs pos="100000">
          <a:srgbClr val="53D8F7">
            <a:shade val="100000"/>
            <a:satMod val="115000"/>
          </a:srgbClr>
        </a:gs>
      </a:gsLst>
      <a:lin ang="5400000" scaled="1"/>
      <a:tileRect/>
    </a:gradFill>
    <a:ln w="9525" cap="flat" cmpd="sng" algn="ctr">
      <a:solidFill>
        <a:schemeClr val="dk1">
          <a:lumMod val="25000"/>
          <a:lumOff val="75000"/>
        </a:schemeClr>
      </a:solidFill>
      <a:round/>
    </a:ln>
    <a:effectLst/>
    <a:scene3d>
      <a:camera prst="orthographicFront"/>
      <a:lightRig rig="threePt" dir="t"/>
    </a:scene3d>
    <a:sp3d>
      <a:bevelT prst="relaxedInset"/>
      <a:bevelB/>
    </a:sp3d>
  </c:spPr>
  <c:txPr>
    <a:bodyPr/>
    <a:lstStyle/>
    <a:p>
      <a:pPr>
        <a:defRPr/>
      </a:pPr>
      <a:endParaRPr lang="ca-E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a-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solidFill>
                  <a:schemeClr val="accent2">
                    <a:lumMod val="75000"/>
                  </a:schemeClr>
                </a:solidFill>
              </a:rPr>
              <a:t>SENTIT</a:t>
            </a:r>
            <a:r>
              <a:rPr lang="en-US" baseline="0">
                <a:solidFill>
                  <a:schemeClr val="accent2">
                    <a:lumMod val="75000"/>
                  </a:schemeClr>
                </a:solidFill>
              </a:rPr>
              <a:t> DE LA RESOLUCIÓ</a:t>
            </a:r>
            <a:endParaRPr lang="en-US"/>
          </a:p>
        </c:rich>
      </c:tx>
      <c:layout>
        <c:manualLayout>
          <c:xMode val="edge"/>
          <c:yMode val="edge"/>
          <c:x val="0.14829251315961195"/>
          <c:y val="2.8552230971128613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7.4175548498426641E-2"/>
          <c:y val="0.27989623865110247"/>
          <c:w val="0.8966273690926756"/>
          <c:h val="0.61600267239322359"/>
        </c:manualLayout>
      </c:layout>
      <c:pie3DChart>
        <c:varyColors val="1"/>
        <c:ser>
          <c:idx val="0"/>
          <c:order val="0"/>
          <c:tx>
            <c:strRef>
              <c:f>'2025 '!$C$214:$G$214</c:f>
              <c:strCache>
                <c:ptCount val="1"/>
                <c:pt idx="0">
                  <c:v>Estimació</c:v>
                </c:pt>
              </c:strCache>
            </c:strRef>
          </c:tx>
          <c:spPr>
            <a:scene3d>
              <a:camera prst="orthographicFront"/>
              <a:lightRig rig="threePt" dir="t"/>
            </a:scene3d>
            <a:sp3d prstMaterial="dkEdge">
              <a:bevelT prst="relaxedInset"/>
              <a:bevelB prst="relaxedInset"/>
            </a:sp3d>
          </c:spPr>
          <c:explosion val="2"/>
          <c:dPt>
            <c:idx val="0"/>
            <c:bubble3D val="0"/>
            <c:explosion val="16"/>
            <c:spPr>
              <a:solidFill>
                <a:srgbClr val="D67490"/>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17-9A95-4B1D-ADA1-665728D1468E}"/>
              </c:ext>
            </c:extLst>
          </c:dPt>
          <c:dPt>
            <c:idx val="1"/>
            <c:bubble3D val="0"/>
            <c:spPr>
              <a:solidFill>
                <a:schemeClr val="accent5">
                  <a:lumMod val="50000"/>
                </a:schemeClr>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19-9A95-4B1D-ADA1-665728D1468E}"/>
              </c:ext>
            </c:extLst>
          </c:dPt>
          <c:dPt>
            <c:idx val="2"/>
            <c:bubble3D val="0"/>
            <c:spPr>
              <a:solidFill>
                <a:schemeClr val="accent3"/>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5-3FDE-462E-BF6D-2549EA51A18F}"/>
              </c:ext>
            </c:extLst>
          </c:dPt>
          <c:dPt>
            <c:idx val="3"/>
            <c:bubble3D val="0"/>
            <c:spPr>
              <a:solidFill>
                <a:srgbClr val="FFFF99"/>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1A-9A95-4B1D-ADA1-665728D1468E}"/>
              </c:ext>
            </c:extLst>
          </c:dPt>
          <c:dPt>
            <c:idx val="4"/>
            <c:bubble3D val="0"/>
            <c:spPr>
              <a:solidFill>
                <a:schemeClr val="accent1">
                  <a:lumMod val="40000"/>
                  <a:lumOff val="60000"/>
                </a:schemeClr>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18-9A95-4B1D-ADA1-665728D1468E}"/>
              </c:ext>
            </c:extLst>
          </c:dPt>
          <c:dPt>
            <c:idx val="5"/>
            <c:bubble3D val="0"/>
            <c:spPr>
              <a:solidFill>
                <a:schemeClr val="accent6"/>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B-3FDE-462E-BF6D-2549EA51A18F}"/>
              </c:ext>
            </c:extLst>
          </c:dPt>
          <c:dLbls>
            <c:dLbl>
              <c:idx val="0"/>
              <c:layout>
                <c:manualLayout>
                  <c:x val="0.15545545999833593"/>
                  <c:y val="-0.17539567938169318"/>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r>
                      <a:rPr lang="en-US"/>
                      <a:t>Estimació</a:t>
                    </a:r>
                  </a:p>
                  <a:p>
                    <a:pPr>
                      <a:defRPr/>
                    </a:pPr>
                    <a:fld id="{9ACC82B3-54D5-42B6-869A-7DF36CF851BD}" type="PERCENTAGE">
                      <a:rPr lang="en-US"/>
                      <a:pPr>
                        <a:defRPr/>
                      </a:pPr>
                      <a:t>[PERCENTATGE]</a:t>
                    </a:fld>
                    <a:endParaRPr lang="ca-ES"/>
                  </a:p>
                </c:rich>
              </c:tx>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endParaRPr lang="ca-ES"/>
                </a:p>
              </c:txPr>
              <c:dLblPos val="bestFit"/>
              <c:showLegendKey val="0"/>
              <c:showVal val="0"/>
              <c:showCatName val="0"/>
              <c:showSerName val="0"/>
              <c:showPercent val="1"/>
              <c:showBubbleSize val="0"/>
              <c:extLst>
                <c:ext xmlns:c15="http://schemas.microsoft.com/office/drawing/2012/chart" uri="{CE6537A1-D6FC-4f65-9D91-7224C49458BB}">
                  <c15:layout>
                    <c:manualLayout>
                      <c:w val="0.20040391204701713"/>
                      <c:h val="0.19534731822644308"/>
                    </c:manualLayout>
                  </c15:layout>
                  <c15:dlblFieldTable/>
                  <c15:showDataLabelsRange val="0"/>
                </c:ext>
                <c:ext xmlns:c16="http://schemas.microsoft.com/office/drawing/2014/chart" uri="{C3380CC4-5D6E-409C-BE32-E72D297353CC}">
                  <c16:uniqueId val="{00000017-9A95-4B1D-ADA1-665728D1468E}"/>
                </c:ext>
              </c:extLst>
            </c:dLbl>
            <c:dLbl>
              <c:idx val="1"/>
              <c:layout>
                <c:manualLayout>
                  <c:x val="-0.12388648104865854"/>
                  <c:y val="0.44284881772932344"/>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r>
                      <a:rPr lang="en-US"/>
                      <a:t>Desistiment</a:t>
                    </a:r>
                  </a:p>
                  <a:p>
                    <a:pPr>
                      <a:defRPr/>
                    </a:pPr>
                    <a:fld id="{22CB749B-D244-47AA-ACE6-59F0A824ED74}" type="PERCENTAGE">
                      <a:rPr lang="en-US"/>
                      <a:pPr>
                        <a:defRPr/>
                      </a:pPr>
                      <a:t>[PERCENTATGE]</a:t>
                    </a:fld>
                    <a:endParaRPr lang="ca-ES"/>
                  </a:p>
                </c:rich>
              </c:tx>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endParaRPr lang="ca-ES"/>
                </a:p>
              </c:txPr>
              <c:dLblPos val="bestFit"/>
              <c:showLegendKey val="0"/>
              <c:showVal val="0"/>
              <c:showCatName val="0"/>
              <c:showSerName val="0"/>
              <c:showPercent val="1"/>
              <c:showBubbleSize val="0"/>
              <c:extLst>
                <c:ext xmlns:c15="http://schemas.microsoft.com/office/drawing/2012/chart" uri="{CE6537A1-D6FC-4f65-9D91-7224C49458BB}">
                  <c15:layout>
                    <c:manualLayout>
                      <c:w val="0.22098981143207239"/>
                      <c:h val="0.18486465909318586"/>
                    </c:manualLayout>
                  </c15:layout>
                  <c15:dlblFieldTable/>
                  <c15:showDataLabelsRange val="0"/>
                </c:ext>
                <c:ext xmlns:c16="http://schemas.microsoft.com/office/drawing/2014/chart" uri="{C3380CC4-5D6E-409C-BE32-E72D297353CC}">
                  <c16:uniqueId val="{00000019-9A95-4B1D-ADA1-665728D1468E}"/>
                </c:ext>
              </c:extLst>
            </c:dLbl>
            <c:dLbl>
              <c:idx val="3"/>
              <c:layout>
                <c:manualLayout>
                  <c:x val="-0.13809616737389097"/>
                  <c:y val="0.14512953365750747"/>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r>
                      <a:rPr lang="en-US"/>
                      <a:t>Inadmissió</a:t>
                    </a:r>
                  </a:p>
                  <a:p>
                    <a:pPr>
                      <a:defRPr/>
                    </a:pPr>
                    <a:fld id="{0CFEA544-07C9-4E48-928D-8F7BD4C26AE9}" type="PERCENTAGE">
                      <a:rPr lang="en-US"/>
                      <a:pPr>
                        <a:defRPr/>
                      </a:pPr>
                      <a:t>[PERCENTATGE]</a:t>
                    </a:fld>
                    <a:endParaRPr lang="ca-ES"/>
                  </a:p>
                </c:rich>
              </c:tx>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15:layout>
                    <c:manualLayout>
                      <c:w val="0.22531635995068339"/>
                      <c:h val="0.17727354934647746"/>
                    </c:manualLayout>
                  </c15:layout>
                  <c15:dlblFieldTable/>
                  <c15:showDataLabelsRange val="0"/>
                </c:ext>
                <c:ext xmlns:c16="http://schemas.microsoft.com/office/drawing/2014/chart" uri="{C3380CC4-5D6E-409C-BE32-E72D297353CC}">
                  <c16:uniqueId val="{0000001A-9A95-4B1D-ADA1-665728D1468E}"/>
                </c:ext>
              </c:extLst>
            </c:dLbl>
            <c:dLbl>
              <c:idx val="4"/>
              <c:layout>
                <c:manualLayout>
                  <c:x val="0.34765420892993548"/>
                  <c:y val="0.16164687810997036"/>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r>
                      <a:rPr lang="en-US"/>
                      <a:t>Estimació parcial</a:t>
                    </a:r>
                  </a:p>
                  <a:p>
                    <a:pPr>
                      <a:defRPr/>
                    </a:pPr>
                    <a:fld id="{EE0941BB-DA0D-453D-A34B-D96188754A17}" type="PERCENTAGE">
                      <a:rPr lang="en-US"/>
                      <a:pPr>
                        <a:defRPr/>
                      </a:pPr>
                      <a:t>[PERCENTATGE]</a:t>
                    </a:fld>
                    <a:endParaRPr lang="ca-ES"/>
                  </a:p>
                </c:rich>
              </c:tx>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endParaRPr lang="ca-ES"/>
                </a:p>
              </c:txPr>
              <c:dLblPos val="bestFit"/>
              <c:showLegendKey val="0"/>
              <c:showVal val="0"/>
              <c:showCatName val="0"/>
              <c:showSerName val="0"/>
              <c:showPercent val="1"/>
              <c:showBubbleSize val="0"/>
              <c:extLst>
                <c:ext xmlns:c15="http://schemas.microsoft.com/office/drawing/2012/chart" uri="{CE6537A1-D6FC-4f65-9D91-7224C49458BB}">
                  <c15:layout>
                    <c:manualLayout>
                      <c:w val="0.18195012366969979"/>
                      <c:h val="0.2426081682217158"/>
                    </c:manualLayout>
                  </c15:layout>
                  <c15:dlblFieldTable/>
                  <c15:showDataLabelsRange val="0"/>
                </c:ext>
                <c:ext xmlns:c16="http://schemas.microsoft.com/office/drawing/2014/chart" uri="{C3380CC4-5D6E-409C-BE32-E72D297353CC}">
                  <c16:uniqueId val="{00000018-9A95-4B1D-ADA1-665728D1468E}"/>
                </c:ext>
              </c:extLst>
            </c:dLbl>
            <c:dLbl>
              <c:idx val="5"/>
              <c:layout>
                <c:manualLayout>
                  <c:x val="1.2416011496871941E-2"/>
                  <c:y val="-9.0861639229639878E-3"/>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r>
                      <a:rPr lang="en-US"/>
                      <a:t>Derivació</a:t>
                    </a:r>
                  </a:p>
                  <a:p>
                    <a:pPr>
                      <a:defRPr/>
                    </a:pPr>
                    <a:fld id="{D12E22A4-67E4-4F10-8309-7CCA4DC8173A}" type="PERCENTAGE">
                      <a:rPr lang="en-US"/>
                      <a:pPr>
                        <a:defRPr/>
                      </a:pPr>
                      <a:t>[PERCENTATGE]</a:t>
                    </a:fld>
                    <a:endParaRPr lang="ca-ES"/>
                  </a:p>
                </c:rich>
              </c:tx>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endParaRPr lang="ca-ES"/>
                </a:p>
              </c:txPr>
              <c:dLblPos val="bestFit"/>
              <c:showLegendKey val="0"/>
              <c:showVal val="0"/>
              <c:showCatName val="0"/>
              <c:showSerName val="0"/>
              <c:showPercent val="1"/>
              <c:showBubbleSize val="0"/>
              <c:extLst>
                <c:ext xmlns:c15="http://schemas.microsoft.com/office/drawing/2012/chart" uri="{CE6537A1-D6FC-4f65-9D91-7224C49458BB}">
                  <c15:layout>
                    <c:manualLayout>
                      <c:w val="0.2904511245486579"/>
                      <c:h val="0.14055180110360219"/>
                    </c:manualLayout>
                  </c15:layout>
                  <c15:dlblFieldTable/>
                  <c15:showDataLabelsRange val="0"/>
                </c:ext>
                <c:ext xmlns:c16="http://schemas.microsoft.com/office/drawing/2014/chart" uri="{C3380CC4-5D6E-409C-BE32-E72D297353CC}">
                  <c16:uniqueId val="{0000000B-3FDE-462E-BF6D-2549EA51A18F}"/>
                </c:ext>
              </c:extLst>
            </c:dLbl>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ca-E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multiLvlStrRef>
              <c:f>'2025 '!$B$214:$G$219</c:f>
              <c:multiLvlStrCache>
                <c:ptCount val="6"/>
                <c:lvl>
                  <c:pt idx="0">
                    <c:v>Estimació</c:v>
                  </c:pt>
                  <c:pt idx="1">
                    <c:v>Estimació parcial</c:v>
                  </c:pt>
                  <c:pt idx="2">
                    <c:v>Desestimació</c:v>
                  </c:pt>
                  <c:pt idx="3">
                    <c:v>Inadmissió</c:v>
                  </c:pt>
                  <c:pt idx="4">
                    <c:v>Desistiment</c:v>
                  </c:pt>
                  <c:pt idx="5">
                    <c:v>Derivació</c:v>
                  </c:pt>
                </c:lvl>
                <c:lvl>
                  <c:pt idx="0">
                    <c:v>167</c:v>
                  </c:pt>
                  <c:pt idx="1">
                    <c:v>3</c:v>
                  </c:pt>
                  <c:pt idx="2">
                    <c:v>1</c:v>
                  </c:pt>
                  <c:pt idx="3">
                    <c:v>13</c:v>
                  </c:pt>
                  <c:pt idx="4">
                    <c:v>2</c:v>
                  </c:pt>
                  <c:pt idx="5">
                    <c:v>1</c:v>
                  </c:pt>
                </c:lvl>
              </c:multiLvlStrCache>
            </c:multiLvlStrRef>
          </c:cat>
          <c:val>
            <c:numRef>
              <c:f>'2025 '!$B$214:$B$219</c:f>
              <c:numCache>
                <c:formatCode>General</c:formatCode>
                <c:ptCount val="6"/>
                <c:pt idx="0">
                  <c:v>167</c:v>
                </c:pt>
                <c:pt idx="1">
                  <c:v>3</c:v>
                </c:pt>
                <c:pt idx="2">
                  <c:v>1</c:v>
                </c:pt>
                <c:pt idx="3">
                  <c:v>13</c:v>
                </c:pt>
                <c:pt idx="4">
                  <c:v>2</c:v>
                </c:pt>
                <c:pt idx="5">
                  <c:v>1</c:v>
                </c:pt>
              </c:numCache>
            </c:numRef>
          </c:val>
          <c:extLst>
            <c:ext xmlns:c16="http://schemas.microsoft.com/office/drawing/2014/chart" uri="{C3380CC4-5D6E-409C-BE32-E72D297353CC}">
              <c16:uniqueId val="{00000014-9A95-4B1D-ADA1-665728D1468E}"/>
            </c:ext>
          </c:extLst>
        </c:ser>
        <c:ser>
          <c:idx val="1"/>
          <c:order val="1"/>
          <c:tx>
            <c:strRef>
              <c:f>'2025 '!$C$217:$G$217</c:f>
              <c:strCache>
                <c:ptCount val="1"/>
                <c:pt idx="0">
                  <c:v>Inadmissió</c:v>
                </c:pt>
              </c:strCache>
            </c:strRef>
          </c:tx>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D-3FDE-462E-BF6D-2549EA51A18F}"/>
              </c:ext>
            </c:extLst>
          </c:dPt>
          <c:dLbls>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ca-E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multiLvlStrRef>
              <c:f>'2025 '!$B$214:$G$219</c:f>
              <c:multiLvlStrCache>
                <c:ptCount val="6"/>
                <c:lvl>
                  <c:pt idx="0">
                    <c:v>Estimació</c:v>
                  </c:pt>
                  <c:pt idx="1">
                    <c:v>Estimació parcial</c:v>
                  </c:pt>
                  <c:pt idx="2">
                    <c:v>Desestimació</c:v>
                  </c:pt>
                  <c:pt idx="3">
                    <c:v>Inadmissió</c:v>
                  </c:pt>
                  <c:pt idx="4">
                    <c:v>Desistiment</c:v>
                  </c:pt>
                  <c:pt idx="5">
                    <c:v>Derivació</c:v>
                  </c:pt>
                </c:lvl>
                <c:lvl>
                  <c:pt idx="0">
                    <c:v>167</c:v>
                  </c:pt>
                  <c:pt idx="1">
                    <c:v>3</c:v>
                  </c:pt>
                  <c:pt idx="2">
                    <c:v>1</c:v>
                  </c:pt>
                  <c:pt idx="3">
                    <c:v>13</c:v>
                  </c:pt>
                  <c:pt idx="4">
                    <c:v>2</c:v>
                  </c:pt>
                  <c:pt idx="5">
                    <c:v>1</c:v>
                  </c:pt>
                </c:lvl>
              </c:multiLvlStrCache>
            </c:multiLvlStrRef>
          </c:cat>
          <c:val>
            <c:numLit>
              <c:formatCode>General</c:formatCode>
              <c:ptCount val="1"/>
              <c:pt idx="0">
                <c:v>1</c:v>
              </c:pt>
            </c:numLit>
          </c:val>
          <c:extLst>
            <c:ext xmlns:c16="http://schemas.microsoft.com/office/drawing/2014/chart" uri="{C3380CC4-5D6E-409C-BE32-E72D297353CC}">
              <c16:uniqueId val="{00000015-9A95-4B1D-ADA1-665728D1468E}"/>
            </c:ext>
          </c:extLst>
        </c:ser>
        <c:ser>
          <c:idx val="2"/>
          <c:order val="2"/>
          <c:tx>
            <c:strRef>
              <c:f>'2025 '!$B$218</c:f>
              <c:strCache>
                <c:ptCount val="1"/>
                <c:pt idx="0">
                  <c:v>2</c:v>
                </c:pt>
              </c:strCache>
            </c:strRef>
          </c:tx>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F-3FDE-462E-BF6D-2549EA51A18F}"/>
              </c:ext>
            </c:extLst>
          </c:dPt>
          <c:dLbls>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ca-E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multiLvlStrRef>
              <c:f>'2025 '!$B$214:$G$219</c:f>
              <c:multiLvlStrCache>
                <c:ptCount val="6"/>
                <c:lvl>
                  <c:pt idx="0">
                    <c:v>Estimació</c:v>
                  </c:pt>
                  <c:pt idx="1">
                    <c:v>Estimació parcial</c:v>
                  </c:pt>
                  <c:pt idx="2">
                    <c:v>Desestimació</c:v>
                  </c:pt>
                  <c:pt idx="3">
                    <c:v>Inadmissió</c:v>
                  </c:pt>
                  <c:pt idx="4">
                    <c:v>Desistiment</c:v>
                  </c:pt>
                  <c:pt idx="5">
                    <c:v>Derivació</c:v>
                  </c:pt>
                </c:lvl>
                <c:lvl>
                  <c:pt idx="0">
                    <c:v>167</c:v>
                  </c:pt>
                  <c:pt idx="1">
                    <c:v>3</c:v>
                  </c:pt>
                  <c:pt idx="2">
                    <c:v>1</c:v>
                  </c:pt>
                  <c:pt idx="3">
                    <c:v>13</c:v>
                  </c:pt>
                  <c:pt idx="4">
                    <c:v>2</c:v>
                  </c:pt>
                  <c:pt idx="5">
                    <c:v>1</c:v>
                  </c:pt>
                </c:lvl>
              </c:multiLvlStrCache>
            </c:multiLvlStrRef>
          </c:cat>
          <c:val>
            <c:numLit>
              <c:formatCode>General</c:formatCode>
              <c:ptCount val="1"/>
              <c:pt idx="0">
                <c:v>1</c:v>
              </c:pt>
            </c:numLit>
          </c:val>
          <c:extLst>
            <c:ext xmlns:c16="http://schemas.microsoft.com/office/drawing/2014/chart" uri="{C3380CC4-5D6E-409C-BE32-E72D297353CC}">
              <c16:uniqueId val="{00000016-9A95-4B1D-ADA1-665728D1468E}"/>
            </c:ext>
          </c:extLst>
        </c:ser>
        <c:dLbls>
          <c:dLblPos val="ctr"/>
          <c:showLegendKey val="0"/>
          <c:showVal val="0"/>
          <c:showCatName val="0"/>
          <c:showSerName val="0"/>
          <c:showPercent val="1"/>
          <c:showBubbleSize val="0"/>
          <c:showLeaderLines val="1"/>
        </c:dLbls>
      </c:pie3DChart>
      <c:spPr>
        <a:gradFill>
          <a:gsLst>
            <a:gs pos="94000">
              <a:schemeClr val="accent2">
                <a:lumMod val="40000"/>
                <a:lumOff val="60000"/>
              </a:schemeClr>
            </a:gs>
            <a:gs pos="55000">
              <a:schemeClr val="accent2">
                <a:lumMod val="20000"/>
                <a:lumOff val="80000"/>
              </a:schemeClr>
            </a:gs>
          </a:gsLst>
          <a:lin ang="5400000" scaled="1"/>
        </a:gradFill>
        <a:ln>
          <a:gradFill>
            <a:gsLst>
              <a:gs pos="0">
                <a:schemeClr val="accent1">
                  <a:lumMod val="5000"/>
                  <a:lumOff val="95000"/>
                </a:schemeClr>
              </a:gs>
              <a:gs pos="100000">
                <a:schemeClr val="accent1">
                  <a:lumMod val="30000"/>
                  <a:lumOff val="70000"/>
                </a:schemeClr>
              </a:gs>
            </a:gsLst>
            <a:lin ang="5400000" scaled="1"/>
          </a:gra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89000">
          <a:schemeClr val="accent2">
            <a:lumMod val="20000"/>
            <a:lumOff val="80000"/>
          </a:schemeClr>
        </a:gs>
        <a:gs pos="100000">
          <a:srgbClr val="53D8F7">
            <a:shade val="67500"/>
            <a:satMod val="115000"/>
          </a:srgbClr>
        </a:gs>
        <a:gs pos="100000">
          <a:srgbClr val="53D8F7">
            <a:shade val="100000"/>
            <a:satMod val="115000"/>
          </a:srgbClr>
        </a:gs>
      </a:gsLst>
      <a:lin ang="5400000" scaled="1"/>
      <a:tileRect/>
    </a:gradFill>
    <a:ln w="9525" cap="flat" cmpd="sng" algn="ctr">
      <a:solidFill>
        <a:schemeClr val="dk1">
          <a:lumMod val="25000"/>
          <a:lumOff val="75000"/>
        </a:schemeClr>
      </a:solidFill>
      <a:round/>
    </a:ln>
    <a:effectLst/>
    <a:scene3d>
      <a:camera prst="orthographicFront"/>
      <a:lightRig rig="threePt" dir="t"/>
    </a:scene3d>
    <a:sp3d prstMaterial="dkEdge">
      <a:bevelT prst="relaxedInset"/>
      <a:bevelB prst="relaxedInset"/>
    </a:sp3d>
  </c:spPr>
  <c:txPr>
    <a:bodyPr/>
    <a:lstStyle/>
    <a:p>
      <a:pPr>
        <a:defRPr/>
      </a:pPr>
      <a:endParaRPr lang="ca-E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a-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solidFill>
                  <a:schemeClr val="accent2">
                    <a:lumMod val="75000"/>
                  </a:schemeClr>
                </a:solidFill>
              </a:rPr>
              <a:t>CANAL</a:t>
            </a:r>
            <a:r>
              <a:rPr lang="en-US"/>
              <a:t> </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ca-ES"/>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'2025 '!$B$209</c:f>
              <c:strCache>
                <c:ptCount val="1"/>
                <c:pt idx="0">
                  <c:v>CANAL (P;E)</c:v>
                </c:pt>
              </c:strCache>
            </c:strRef>
          </c:tx>
          <c:spPr>
            <a:scene3d>
              <a:camera prst="orthographicFront"/>
              <a:lightRig rig="threePt" dir="t"/>
            </a:scene3d>
            <a:sp3d prstMaterial="dkEdge">
              <a:bevelT prst="relaxedInset"/>
              <a:bevelB prst="relaxedInset"/>
            </a:sp3d>
          </c:spPr>
          <c:explosion val="1"/>
          <c:dPt>
            <c:idx val="0"/>
            <c:bubble3D val="0"/>
            <c:spPr>
              <a:solidFill>
                <a:schemeClr val="accent1">
                  <a:lumMod val="60000"/>
                  <a:lumOff val="40000"/>
                </a:schemeClr>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1-ADFC-4FB6-BAF2-5D8B19465469}"/>
              </c:ext>
            </c:extLst>
          </c:dPt>
          <c:dPt>
            <c:idx val="1"/>
            <c:bubble3D val="0"/>
            <c:explosion val="7"/>
            <c:spPr>
              <a:solidFill>
                <a:srgbClr val="D67490"/>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3-ADFC-4FB6-BAF2-5D8B19465469}"/>
              </c:ext>
            </c:extLst>
          </c:dPt>
          <c:dLbls>
            <c:dLbl>
              <c:idx val="0"/>
              <c:tx>
                <c:rich>
                  <a:bodyPr/>
                  <a:lstStyle/>
                  <a:p>
                    <a:r>
                      <a:rPr lang="en-US"/>
                      <a:t>Presencial</a:t>
                    </a:r>
                  </a:p>
                  <a:p>
                    <a:fld id="{3D9BE539-DB76-4664-973E-DEEBB3198238}" type="PERCENTAGE">
                      <a:rPr lang="en-US"/>
                      <a:pPr/>
                      <a:t>[PERCENTATGE]</a:t>
                    </a:fld>
                    <a:endParaRPr lang="ca-ES"/>
                  </a:p>
                </c:rich>
              </c:tx>
              <c:dLblPos val="ctr"/>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ADFC-4FB6-BAF2-5D8B19465469}"/>
                </c:ext>
              </c:extLst>
            </c:dLbl>
            <c:dLbl>
              <c:idx val="1"/>
              <c:tx>
                <c:rich>
                  <a:bodyPr/>
                  <a:lstStyle/>
                  <a:p>
                    <a:r>
                      <a:rPr lang="en-US"/>
                      <a:t>Electrònic</a:t>
                    </a:r>
                  </a:p>
                  <a:p>
                    <a:fld id="{8FA520CA-DA1A-4F5D-B730-F8B2284C11CA}" type="PERCENTAGE">
                      <a:rPr lang="en-US"/>
                      <a:pPr/>
                      <a:t>[PERCENTATGE]</a:t>
                    </a:fld>
                    <a:endParaRPr lang="ca-ES"/>
                  </a:p>
                </c:rich>
              </c:tx>
              <c:dLblPos val="ctr"/>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ADFC-4FB6-BAF2-5D8B19465469}"/>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ca-E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val>
            <c:numRef>
              <c:f>'2025 '!$C$209:$D$209</c:f>
              <c:numCache>
                <c:formatCode>0</c:formatCode>
                <c:ptCount val="2"/>
                <c:pt idx="0">
                  <c:v>44</c:v>
                </c:pt>
                <c:pt idx="1">
                  <c:v>145</c:v>
                </c:pt>
              </c:numCache>
            </c:numRef>
          </c:val>
          <c:extLst>
            <c:ext xmlns:c16="http://schemas.microsoft.com/office/drawing/2014/chart" uri="{C3380CC4-5D6E-409C-BE32-E72D297353CC}">
              <c16:uniqueId val="{00000004-ADFC-4FB6-BAF2-5D8B19465469}"/>
            </c:ext>
          </c:extLst>
        </c:ser>
        <c:dLbls>
          <c:dLblPos val="ctr"/>
          <c:showLegendKey val="0"/>
          <c:showVal val="0"/>
          <c:showCatName val="0"/>
          <c:showSerName val="0"/>
          <c:showPercent val="1"/>
          <c:showBubbleSize val="0"/>
          <c:showLeaderLines val="1"/>
        </c:dLbls>
      </c:pie3DChart>
      <c:spPr>
        <a:noFill/>
        <a:ln w="0">
          <a:gradFill flip="none" rotWithShape="1">
            <a:gsLst>
              <a:gs pos="30000">
                <a:schemeClr val="accent2">
                  <a:lumMod val="0"/>
                  <a:lumOff val="100000"/>
                </a:schemeClr>
              </a:gs>
              <a:gs pos="18000">
                <a:schemeClr val="accent2">
                  <a:lumMod val="100000"/>
                </a:schemeClr>
              </a:gs>
            </a:gsLst>
            <a:path path="circle">
              <a:fillToRect l="50000" t="-80000" r="50000" b="180000"/>
            </a:path>
            <a:tileRect/>
          </a:gra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84000">
          <a:schemeClr val="accent2">
            <a:lumMod val="40000"/>
            <a:lumOff val="60000"/>
          </a:schemeClr>
        </a:gs>
        <a:gs pos="8000">
          <a:schemeClr val="accent2">
            <a:lumMod val="20000"/>
            <a:lumOff val="80000"/>
          </a:schemeClr>
        </a:gs>
        <a:gs pos="100000">
          <a:srgbClr val="53D8F7">
            <a:shade val="67500"/>
            <a:satMod val="115000"/>
          </a:srgbClr>
        </a:gs>
        <a:gs pos="100000">
          <a:srgbClr val="53D8F7">
            <a:shade val="100000"/>
            <a:satMod val="115000"/>
          </a:srgbClr>
        </a:gs>
      </a:gsLst>
      <a:lin ang="5400000" scaled="1"/>
      <a:tileRect/>
    </a:gradFill>
    <a:ln w="9525" cap="flat" cmpd="sng" algn="ctr">
      <a:solidFill>
        <a:schemeClr val="dk1">
          <a:lumMod val="25000"/>
          <a:lumOff val="75000"/>
        </a:schemeClr>
      </a:solidFill>
      <a:round/>
    </a:ln>
    <a:effectLst/>
    <a:scene3d>
      <a:camera prst="orthographicFront"/>
      <a:lightRig rig="threePt" dir="t"/>
    </a:scene3d>
    <a:sp3d>
      <a:bevelT prst="relaxedInset"/>
    </a:sp3d>
  </c:spPr>
  <c:txPr>
    <a:bodyPr/>
    <a:lstStyle/>
    <a:p>
      <a:pPr>
        <a:defRPr/>
      </a:pPr>
      <a:endParaRPr lang="ca-E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a-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solidFill>
                  <a:schemeClr val="accent2">
                    <a:lumMod val="75000"/>
                  </a:schemeClr>
                </a:solidFill>
              </a:rPr>
              <a:t>IDIOMA</a:t>
            </a:r>
            <a:r>
              <a:rPr lang="en-US"/>
              <a:t> </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ca-ES"/>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'2025 '!$B$208</c:f>
              <c:strCache>
                <c:ptCount val="1"/>
                <c:pt idx="0">
                  <c:v>IDIOMA (CAST;CAT)</c:v>
                </c:pt>
              </c:strCache>
            </c:strRef>
          </c:tx>
          <c:explosion val="1"/>
          <c:dPt>
            <c:idx val="0"/>
            <c:bubble3D val="0"/>
            <c:explosion val="0"/>
            <c:spPr>
              <a:solidFill>
                <a:schemeClr val="accent1">
                  <a:lumMod val="60000"/>
                  <a:lumOff val="40000"/>
                </a:schemeClr>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1-83E9-42B8-AB29-C229108AEAB8}"/>
              </c:ext>
            </c:extLst>
          </c:dPt>
          <c:dPt>
            <c:idx val="1"/>
            <c:bubble3D val="0"/>
            <c:explosion val="7"/>
            <c:spPr>
              <a:solidFill>
                <a:srgbClr val="D67490"/>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3-83E9-42B8-AB29-C229108AEAB8}"/>
              </c:ext>
            </c:extLst>
          </c:dPt>
          <c:dLbls>
            <c:dLbl>
              <c:idx val="0"/>
              <c:tx>
                <c:rich>
                  <a:bodyPr/>
                  <a:lstStyle/>
                  <a:p>
                    <a:r>
                      <a:rPr lang="en-US" baseline="0"/>
                      <a:t>Castellà
</a:t>
                    </a:r>
                    <a:fld id="{8E2A066B-D24D-4569-A12F-D9D811DCB60D}" type="PERCENTAGE">
                      <a:rPr lang="en-US" baseline="0"/>
                      <a:pPr/>
                      <a:t>[PERCENTATGE]</a:t>
                    </a:fld>
                    <a:endParaRPr lang="en-US" baseline="0"/>
                  </a:p>
                </c:rich>
              </c:tx>
              <c:dLblPos val="ctr"/>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83E9-42B8-AB29-C229108AEAB8}"/>
                </c:ext>
              </c:extLst>
            </c:dLbl>
            <c:dLbl>
              <c:idx val="1"/>
              <c:tx>
                <c:rich>
                  <a:bodyPr/>
                  <a:lstStyle/>
                  <a:p>
                    <a:r>
                      <a:rPr lang="en-US" baseline="0"/>
                      <a:t>Català
</a:t>
                    </a:r>
                    <a:fld id="{43859910-48DB-432E-BF1A-319770265A6D}" type="PERCENTAGE">
                      <a:rPr lang="en-US" baseline="0"/>
                      <a:pPr/>
                      <a:t>[PERCENTATGE]</a:t>
                    </a:fld>
                    <a:endParaRPr lang="en-US" baseline="0"/>
                  </a:p>
                </c:rich>
              </c:tx>
              <c:dLblPos val="ctr"/>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83E9-42B8-AB29-C229108AEAB8}"/>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ca-ES"/>
              </a:p>
            </c:txPr>
            <c:dLblPos val="ctr"/>
            <c:showLegendKey val="0"/>
            <c:showVal val="0"/>
            <c:showCatName val="1"/>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val>
            <c:numRef>
              <c:f>'2025 '!$C$208:$D$208</c:f>
              <c:numCache>
                <c:formatCode>0</c:formatCode>
                <c:ptCount val="2"/>
                <c:pt idx="0">
                  <c:v>91</c:v>
                </c:pt>
                <c:pt idx="1">
                  <c:v>98</c:v>
                </c:pt>
              </c:numCache>
            </c:numRef>
          </c:val>
          <c:extLst>
            <c:ext xmlns:c16="http://schemas.microsoft.com/office/drawing/2014/chart" uri="{C3380CC4-5D6E-409C-BE32-E72D297353CC}">
              <c16:uniqueId val="{00000004-83E9-42B8-AB29-C229108AEAB8}"/>
            </c:ext>
          </c:extLst>
        </c:ser>
        <c:dLbls>
          <c:dLblPos val="ctr"/>
          <c:showLegendKey val="0"/>
          <c:showVal val="0"/>
          <c:showCatName val="1"/>
          <c:showSerName val="0"/>
          <c:showPercent val="0"/>
          <c:showBubbleSize val="0"/>
          <c:showLeaderLines val="1"/>
        </c:dLbls>
      </c:pie3DChart>
      <c:spPr>
        <a:gradFill>
          <a:gsLst>
            <a:gs pos="89000">
              <a:srgbClr val="99C4C4"/>
            </a:gs>
            <a:gs pos="78000">
              <a:schemeClr val="accent2">
                <a:lumMod val="40000"/>
                <a:lumOff val="60000"/>
              </a:schemeClr>
            </a:gs>
            <a:gs pos="45000">
              <a:schemeClr val="accent2">
                <a:lumMod val="20000"/>
                <a:lumOff val="80000"/>
              </a:schemeClr>
            </a:gs>
            <a:gs pos="100000">
              <a:srgbClr val="53D8F7">
                <a:shade val="67500"/>
                <a:satMod val="115000"/>
              </a:srgbClr>
            </a:gs>
            <a:gs pos="100000">
              <a:srgbClr val="53D8F7">
                <a:shade val="100000"/>
                <a:satMod val="115000"/>
              </a:srgbClr>
            </a:gs>
          </a:gsLst>
          <a:lin ang="5400000" scaled="1"/>
        </a:gra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83431">
          <a:schemeClr val="accent2">
            <a:lumMod val="40000"/>
            <a:lumOff val="60000"/>
          </a:schemeClr>
        </a:gs>
        <a:gs pos="45000">
          <a:schemeClr val="accent2">
            <a:lumMod val="20000"/>
            <a:lumOff val="80000"/>
          </a:schemeClr>
        </a:gs>
        <a:gs pos="100000">
          <a:srgbClr val="53D8F7">
            <a:shade val="67500"/>
            <a:satMod val="115000"/>
          </a:srgbClr>
        </a:gs>
        <a:gs pos="100000">
          <a:srgbClr val="53D8F7">
            <a:shade val="100000"/>
            <a:satMod val="115000"/>
          </a:srgbClr>
        </a:gs>
      </a:gsLst>
      <a:lin ang="5400000" scaled="1"/>
      <a:tileRect/>
    </a:gradFill>
    <a:ln w="9525" cap="flat" cmpd="sng" algn="ctr">
      <a:solidFill>
        <a:schemeClr val="dk1">
          <a:lumMod val="25000"/>
          <a:lumOff val="75000"/>
        </a:schemeClr>
      </a:solidFill>
      <a:round/>
    </a:ln>
    <a:effectLst/>
    <a:scene3d>
      <a:camera prst="orthographicFront"/>
      <a:lightRig rig="threePt" dir="t"/>
    </a:scene3d>
    <a:sp3d>
      <a:bevelT prst="relaxedInset"/>
    </a:sp3d>
  </c:spPr>
  <c:txPr>
    <a:bodyPr/>
    <a:lstStyle/>
    <a:p>
      <a:pPr>
        <a:defRPr/>
      </a:pPr>
      <a:endParaRPr lang="ca-E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a-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solidFill>
                  <a:schemeClr val="accent2">
                    <a:lumMod val="75000"/>
                  </a:schemeClr>
                </a:solidFill>
              </a:rPr>
              <a:t>TERMINIS</a:t>
            </a:r>
            <a:r>
              <a:rPr lang="en-US"/>
              <a:t> </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ca-ES"/>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'2025 '!$B$210</c:f>
              <c:strCache>
                <c:ptCount val="1"/>
                <c:pt idx="0">
                  <c:v>TERMINIS (V;T)</c:v>
                </c:pt>
              </c:strCache>
            </c:strRef>
          </c:tx>
          <c:explosion val="2"/>
          <c:dPt>
            <c:idx val="0"/>
            <c:bubble3D val="0"/>
            <c:explosion val="5"/>
            <c:spPr>
              <a:solidFill>
                <a:schemeClr val="accent1">
                  <a:lumMod val="60000"/>
                  <a:lumOff val="40000"/>
                </a:schemeClr>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1-64B2-44DB-BE71-C19B7E902F78}"/>
              </c:ext>
            </c:extLst>
          </c:dPt>
          <c:dPt>
            <c:idx val="1"/>
            <c:bubble3D val="0"/>
            <c:spPr>
              <a:solidFill>
                <a:srgbClr val="D67490"/>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3-64B2-44DB-BE71-C19B7E902F78}"/>
              </c:ext>
            </c:extLst>
          </c:dPt>
          <c:dLbls>
            <c:dLbl>
              <c:idx val="0"/>
              <c:tx>
                <c:rich>
                  <a:bodyPr/>
                  <a:lstStyle/>
                  <a:p>
                    <a:r>
                      <a:rPr lang="en-US"/>
                      <a:t>Fora termini</a:t>
                    </a:r>
                  </a:p>
                  <a:p>
                    <a:fld id="{CA5886C7-7D94-40C7-99D0-FD76F997B568}" type="PERCENTAGE">
                      <a:rPr lang="en-US"/>
                      <a:pPr/>
                      <a:t>[PERCENTATGE]</a:t>
                    </a:fld>
                    <a:endParaRPr lang="ca-ES"/>
                  </a:p>
                </c:rich>
              </c:tx>
              <c:dLblPos val="ctr"/>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64B2-44DB-BE71-C19B7E902F78}"/>
                </c:ext>
              </c:extLst>
            </c:dLbl>
            <c:dLbl>
              <c:idx val="1"/>
              <c:tx>
                <c:rich>
                  <a:bodyPr/>
                  <a:lstStyle/>
                  <a:p>
                    <a:r>
                      <a:rPr lang="en-US"/>
                      <a:t>En termini</a:t>
                    </a:r>
                  </a:p>
                  <a:p>
                    <a:fld id="{2F37B63E-295B-42B2-93C1-3D4A52FF7161}" type="PERCENTAGE">
                      <a:rPr lang="en-US"/>
                      <a:pPr/>
                      <a:t>[PERCENTATGE]</a:t>
                    </a:fld>
                    <a:endParaRPr lang="ca-ES"/>
                  </a:p>
                </c:rich>
              </c:tx>
              <c:dLblPos val="ctr"/>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64B2-44DB-BE71-C19B7E902F78}"/>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ca-E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val>
            <c:numRef>
              <c:f>'2025 '!$C$210:$D$210</c:f>
              <c:numCache>
                <c:formatCode>General</c:formatCode>
                <c:ptCount val="2"/>
                <c:pt idx="0">
                  <c:v>130</c:v>
                </c:pt>
                <c:pt idx="1">
                  <c:v>59</c:v>
                </c:pt>
              </c:numCache>
            </c:numRef>
          </c:val>
          <c:extLst>
            <c:ext xmlns:c16="http://schemas.microsoft.com/office/drawing/2014/chart" uri="{C3380CC4-5D6E-409C-BE32-E72D297353CC}">
              <c16:uniqueId val="{00000004-64B2-44DB-BE71-C19B7E902F78}"/>
            </c:ext>
          </c:extLst>
        </c:ser>
        <c:dLbls>
          <c:dLblPos val="ctr"/>
          <c:showLegendKey val="0"/>
          <c:showVal val="0"/>
          <c:showCatName val="0"/>
          <c:showSerName val="0"/>
          <c:showPercent val="1"/>
          <c:showBubbleSize val="0"/>
          <c:showLeaderLines val="1"/>
        </c:dLbls>
      </c:pie3DChart>
      <c:spPr>
        <a:gradFill>
          <a:gsLst>
            <a:gs pos="87000">
              <a:schemeClr val="accent2">
                <a:lumMod val="20000"/>
                <a:lumOff val="80000"/>
              </a:schemeClr>
            </a:gs>
            <a:gs pos="100000">
              <a:srgbClr val="53D8F7">
                <a:shade val="67500"/>
                <a:satMod val="115000"/>
              </a:srgbClr>
            </a:gs>
          </a:gsLst>
          <a:lin ang="5400000" scaled="1"/>
        </a:gra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78000">
          <a:schemeClr val="accent2">
            <a:lumMod val="40000"/>
            <a:lumOff val="60000"/>
          </a:schemeClr>
        </a:gs>
        <a:gs pos="45000">
          <a:schemeClr val="accent2">
            <a:lumMod val="20000"/>
            <a:lumOff val="80000"/>
          </a:schemeClr>
        </a:gs>
        <a:gs pos="100000">
          <a:srgbClr val="53D8F7">
            <a:shade val="67500"/>
            <a:satMod val="115000"/>
          </a:srgbClr>
        </a:gs>
        <a:gs pos="100000">
          <a:srgbClr val="53D8F7">
            <a:shade val="100000"/>
            <a:satMod val="115000"/>
          </a:srgbClr>
        </a:gs>
      </a:gsLst>
      <a:lin ang="5400000" scaled="1"/>
      <a:tileRect/>
    </a:gradFill>
    <a:ln w="9525" cap="flat" cmpd="sng" algn="ctr">
      <a:solidFill>
        <a:schemeClr val="dk1">
          <a:lumMod val="25000"/>
          <a:lumOff val="75000"/>
        </a:schemeClr>
      </a:solidFill>
      <a:round/>
    </a:ln>
    <a:effectLst/>
    <a:scene3d>
      <a:camera prst="orthographicFront"/>
      <a:lightRig rig="threePt" dir="t"/>
    </a:scene3d>
    <a:sp3d>
      <a:bevelT prst="relaxedInset"/>
      <a:bevelB/>
    </a:sp3d>
  </c:spPr>
  <c:txPr>
    <a:bodyPr/>
    <a:lstStyle/>
    <a:p>
      <a:pPr>
        <a:defRPr/>
      </a:pPr>
      <a:endParaRPr lang="ca-E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a-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solidFill>
                  <a:schemeClr val="accent2">
                    <a:lumMod val="75000"/>
                  </a:schemeClr>
                </a:solidFill>
              </a:rPr>
              <a:t>SENTIT</a:t>
            </a:r>
            <a:r>
              <a:rPr lang="en-US" baseline="0">
                <a:solidFill>
                  <a:schemeClr val="accent2">
                    <a:lumMod val="75000"/>
                  </a:schemeClr>
                </a:solidFill>
              </a:rPr>
              <a:t> DE LA RESOLUCIÓ</a:t>
            </a:r>
            <a:endParaRPr lang="en-US"/>
          </a:p>
        </c:rich>
      </c:tx>
      <c:layout>
        <c:manualLayout>
          <c:xMode val="edge"/>
          <c:yMode val="edge"/>
          <c:x val="0.14829251315961195"/>
          <c:y val="2.8552230971128613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7.4175548498426641E-2"/>
          <c:y val="0.27989623865110247"/>
          <c:w val="0.8966273690926756"/>
          <c:h val="0.61600267239322359"/>
        </c:manualLayout>
      </c:layout>
      <c:pie3DChart>
        <c:varyColors val="1"/>
        <c:ser>
          <c:idx val="0"/>
          <c:order val="0"/>
          <c:tx>
            <c:strRef>
              <c:f>'2025 '!$C$214:$G$214</c:f>
              <c:strCache>
                <c:ptCount val="1"/>
                <c:pt idx="0">
                  <c:v>Estimació</c:v>
                </c:pt>
              </c:strCache>
            </c:strRef>
          </c:tx>
          <c:spPr>
            <a:scene3d>
              <a:camera prst="orthographicFront"/>
              <a:lightRig rig="threePt" dir="t"/>
            </a:scene3d>
            <a:sp3d prstMaterial="dkEdge">
              <a:bevelT prst="relaxedInset"/>
              <a:bevelB prst="relaxedInset"/>
            </a:sp3d>
          </c:spPr>
          <c:explosion val="2"/>
          <c:dPt>
            <c:idx val="0"/>
            <c:bubble3D val="0"/>
            <c:explosion val="16"/>
            <c:spPr>
              <a:solidFill>
                <a:srgbClr val="D67490"/>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1-C426-447D-B36B-658A945F4763}"/>
              </c:ext>
            </c:extLst>
          </c:dPt>
          <c:dPt>
            <c:idx val="1"/>
            <c:bubble3D val="0"/>
            <c:spPr>
              <a:solidFill>
                <a:schemeClr val="accent5">
                  <a:lumMod val="50000"/>
                </a:schemeClr>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3-C426-447D-B36B-658A945F4763}"/>
              </c:ext>
            </c:extLst>
          </c:dPt>
          <c:dPt>
            <c:idx val="2"/>
            <c:bubble3D val="0"/>
            <c:spPr>
              <a:solidFill>
                <a:schemeClr val="accent3"/>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5-C426-447D-B36B-658A945F4763}"/>
              </c:ext>
            </c:extLst>
          </c:dPt>
          <c:dPt>
            <c:idx val="3"/>
            <c:bubble3D val="0"/>
            <c:spPr>
              <a:solidFill>
                <a:srgbClr val="FFFF99"/>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7-C426-447D-B36B-658A945F4763}"/>
              </c:ext>
            </c:extLst>
          </c:dPt>
          <c:dPt>
            <c:idx val="4"/>
            <c:bubble3D val="0"/>
            <c:spPr>
              <a:solidFill>
                <a:schemeClr val="accent1">
                  <a:lumMod val="40000"/>
                  <a:lumOff val="60000"/>
                </a:schemeClr>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9-C426-447D-B36B-658A945F4763}"/>
              </c:ext>
            </c:extLst>
          </c:dPt>
          <c:dPt>
            <c:idx val="5"/>
            <c:bubble3D val="0"/>
            <c:spPr>
              <a:solidFill>
                <a:schemeClr val="accent6"/>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B-C426-447D-B36B-658A945F4763}"/>
              </c:ext>
            </c:extLst>
          </c:dPt>
          <c:dLbls>
            <c:dLbl>
              <c:idx val="0"/>
              <c:layout>
                <c:manualLayout>
                  <c:x val="0.15545545999833593"/>
                  <c:y val="-0.17539567938169318"/>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r>
                      <a:rPr lang="en-US"/>
                      <a:t>Estimació</a:t>
                    </a:r>
                  </a:p>
                  <a:p>
                    <a:pPr>
                      <a:defRPr/>
                    </a:pPr>
                    <a:fld id="{9ACC82B3-54D5-42B6-869A-7DF36CF851BD}" type="PERCENTAGE">
                      <a:rPr lang="en-US"/>
                      <a:pPr>
                        <a:defRPr/>
                      </a:pPr>
                      <a:t>[PERCENTATGE]</a:t>
                    </a:fld>
                    <a:endParaRPr lang="ca-ES"/>
                  </a:p>
                </c:rich>
              </c:tx>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endParaRPr lang="ca-ES"/>
                </a:p>
              </c:txPr>
              <c:dLblPos val="bestFit"/>
              <c:showLegendKey val="0"/>
              <c:showVal val="0"/>
              <c:showCatName val="0"/>
              <c:showSerName val="0"/>
              <c:showPercent val="1"/>
              <c:showBubbleSize val="0"/>
              <c:extLst>
                <c:ext xmlns:c15="http://schemas.microsoft.com/office/drawing/2012/chart" uri="{CE6537A1-D6FC-4f65-9D91-7224C49458BB}">
                  <c15:layout>
                    <c:manualLayout>
                      <c:w val="0.20040391204701713"/>
                      <c:h val="0.19534731822644308"/>
                    </c:manualLayout>
                  </c15:layout>
                  <c15:dlblFieldTable/>
                  <c15:showDataLabelsRange val="0"/>
                </c:ext>
                <c:ext xmlns:c16="http://schemas.microsoft.com/office/drawing/2014/chart" uri="{C3380CC4-5D6E-409C-BE32-E72D297353CC}">
                  <c16:uniqueId val="{00000001-C426-447D-B36B-658A945F4763}"/>
                </c:ext>
              </c:extLst>
            </c:dLbl>
            <c:dLbl>
              <c:idx val="1"/>
              <c:layout>
                <c:manualLayout>
                  <c:x val="-0.12388648104865854"/>
                  <c:y val="0.44284881772932344"/>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r>
                      <a:rPr lang="en-US"/>
                      <a:t>Desistiment</a:t>
                    </a:r>
                  </a:p>
                  <a:p>
                    <a:pPr>
                      <a:defRPr/>
                    </a:pPr>
                    <a:fld id="{22CB749B-D244-47AA-ACE6-59F0A824ED74}" type="PERCENTAGE">
                      <a:rPr lang="en-US"/>
                      <a:pPr>
                        <a:defRPr/>
                      </a:pPr>
                      <a:t>[PERCENTATGE]</a:t>
                    </a:fld>
                    <a:endParaRPr lang="ca-ES"/>
                  </a:p>
                </c:rich>
              </c:tx>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endParaRPr lang="ca-ES"/>
                </a:p>
              </c:txPr>
              <c:dLblPos val="bestFit"/>
              <c:showLegendKey val="0"/>
              <c:showVal val="0"/>
              <c:showCatName val="0"/>
              <c:showSerName val="0"/>
              <c:showPercent val="1"/>
              <c:showBubbleSize val="0"/>
              <c:extLst>
                <c:ext xmlns:c15="http://schemas.microsoft.com/office/drawing/2012/chart" uri="{CE6537A1-D6FC-4f65-9D91-7224C49458BB}">
                  <c15:layout>
                    <c:manualLayout>
                      <c:w val="0.22098981143207239"/>
                      <c:h val="0.18486465909318586"/>
                    </c:manualLayout>
                  </c15:layout>
                  <c15:dlblFieldTable/>
                  <c15:showDataLabelsRange val="0"/>
                </c:ext>
                <c:ext xmlns:c16="http://schemas.microsoft.com/office/drawing/2014/chart" uri="{C3380CC4-5D6E-409C-BE32-E72D297353CC}">
                  <c16:uniqueId val="{00000003-C426-447D-B36B-658A945F4763}"/>
                </c:ext>
              </c:extLst>
            </c:dLbl>
            <c:dLbl>
              <c:idx val="3"/>
              <c:layout>
                <c:manualLayout>
                  <c:x val="-0.13809616737389097"/>
                  <c:y val="0.14512953365750747"/>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r>
                      <a:rPr lang="en-US"/>
                      <a:t>Inadmissió</a:t>
                    </a:r>
                  </a:p>
                  <a:p>
                    <a:pPr>
                      <a:defRPr/>
                    </a:pPr>
                    <a:fld id="{0CFEA544-07C9-4E48-928D-8F7BD4C26AE9}" type="PERCENTAGE">
                      <a:rPr lang="en-US"/>
                      <a:pPr>
                        <a:defRPr/>
                      </a:pPr>
                      <a:t>[PERCENTATGE]</a:t>
                    </a:fld>
                    <a:endParaRPr lang="ca-ES"/>
                  </a:p>
                </c:rich>
              </c:tx>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15:layout>
                    <c:manualLayout>
                      <c:w val="0.22531635995068339"/>
                      <c:h val="0.17727354934647746"/>
                    </c:manualLayout>
                  </c15:layout>
                  <c15:dlblFieldTable/>
                  <c15:showDataLabelsRange val="0"/>
                </c:ext>
                <c:ext xmlns:c16="http://schemas.microsoft.com/office/drawing/2014/chart" uri="{C3380CC4-5D6E-409C-BE32-E72D297353CC}">
                  <c16:uniqueId val="{00000007-C426-447D-B36B-658A945F4763}"/>
                </c:ext>
              </c:extLst>
            </c:dLbl>
            <c:dLbl>
              <c:idx val="4"/>
              <c:layout>
                <c:manualLayout>
                  <c:x val="0.34765420892993548"/>
                  <c:y val="0.16164687810997036"/>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r>
                      <a:rPr lang="en-US"/>
                      <a:t>Estimació parcial</a:t>
                    </a:r>
                  </a:p>
                  <a:p>
                    <a:pPr>
                      <a:defRPr/>
                    </a:pPr>
                    <a:fld id="{EE0941BB-DA0D-453D-A34B-D96188754A17}" type="PERCENTAGE">
                      <a:rPr lang="en-US"/>
                      <a:pPr>
                        <a:defRPr/>
                      </a:pPr>
                      <a:t>[PERCENTATGE]</a:t>
                    </a:fld>
                    <a:endParaRPr lang="ca-ES"/>
                  </a:p>
                </c:rich>
              </c:tx>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endParaRPr lang="ca-ES"/>
                </a:p>
              </c:txPr>
              <c:dLblPos val="bestFit"/>
              <c:showLegendKey val="0"/>
              <c:showVal val="0"/>
              <c:showCatName val="0"/>
              <c:showSerName val="0"/>
              <c:showPercent val="1"/>
              <c:showBubbleSize val="0"/>
              <c:extLst>
                <c:ext xmlns:c15="http://schemas.microsoft.com/office/drawing/2012/chart" uri="{CE6537A1-D6FC-4f65-9D91-7224C49458BB}">
                  <c15:layout>
                    <c:manualLayout>
                      <c:w val="0.18195012366969979"/>
                      <c:h val="0.2426081682217158"/>
                    </c:manualLayout>
                  </c15:layout>
                  <c15:dlblFieldTable/>
                  <c15:showDataLabelsRange val="0"/>
                </c:ext>
                <c:ext xmlns:c16="http://schemas.microsoft.com/office/drawing/2014/chart" uri="{C3380CC4-5D6E-409C-BE32-E72D297353CC}">
                  <c16:uniqueId val="{00000009-C426-447D-B36B-658A945F4763}"/>
                </c:ext>
              </c:extLst>
            </c:dLbl>
            <c:dLbl>
              <c:idx val="5"/>
              <c:layout>
                <c:manualLayout>
                  <c:x val="1.2416011496871941E-2"/>
                  <c:y val="-9.0861639229639878E-3"/>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r>
                      <a:rPr lang="en-US"/>
                      <a:t>Derivació</a:t>
                    </a:r>
                  </a:p>
                  <a:p>
                    <a:pPr>
                      <a:defRPr/>
                    </a:pPr>
                    <a:fld id="{D12E22A4-67E4-4F10-8309-7CCA4DC8173A}" type="PERCENTAGE">
                      <a:rPr lang="en-US"/>
                      <a:pPr>
                        <a:defRPr/>
                      </a:pPr>
                      <a:t>[PERCENTATGE]</a:t>
                    </a:fld>
                    <a:endParaRPr lang="ca-ES"/>
                  </a:p>
                </c:rich>
              </c:tx>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lt1"/>
                      </a:solidFill>
                      <a:latin typeface="+mn-lt"/>
                      <a:ea typeface="+mn-ea"/>
                      <a:cs typeface="+mn-cs"/>
                    </a:defRPr>
                  </a:pPr>
                  <a:endParaRPr lang="ca-ES"/>
                </a:p>
              </c:txPr>
              <c:dLblPos val="bestFit"/>
              <c:showLegendKey val="0"/>
              <c:showVal val="0"/>
              <c:showCatName val="0"/>
              <c:showSerName val="0"/>
              <c:showPercent val="1"/>
              <c:showBubbleSize val="0"/>
              <c:extLst>
                <c:ext xmlns:c15="http://schemas.microsoft.com/office/drawing/2012/chart" uri="{CE6537A1-D6FC-4f65-9D91-7224C49458BB}">
                  <c15:layout>
                    <c:manualLayout>
                      <c:w val="0.2904511245486579"/>
                      <c:h val="0.14055180110360219"/>
                    </c:manualLayout>
                  </c15:layout>
                  <c15:dlblFieldTable/>
                  <c15:showDataLabelsRange val="0"/>
                </c:ext>
                <c:ext xmlns:c16="http://schemas.microsoft.com/office/drawing/2014/chart" uri="{C3380CC4-5D6E-409C-BE32-E72D297353CC}">
                  <c16:uniqueId val="{0000000B-C426-447D-B36B-658A945F4763}"/>
                </c:ext>
              </c:extLst>
            </c:dLbl>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ca-E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multiLvlStrRef>
              <c:f>'2025 '!$B$214:$G$219</c:f>
              <c:multiLvlStrCache>
                <c:ptCount val="6"/>
                <c:lvl>
                  <c:pt idx="0">
                    <c:v>Estimació</c:v>
                  </c:pt>
                  <c:pt idx="1">
                    <c:v>Estimació parcial</c:v>
                  </c:pt>
                  <c:pt idx="2">
                    <c:v>Desestimació</c:v>
                  </c:pt>
                  <c:pt idx="3">
                    <c:v>Inadmissió</c:v>
                  </c:pt>
                  <c:pt idx="4">
                    <c:v>Desistiment</c:v>
                  </c:pt>
                  <c:pt idx="5">
                    <c:v>Derivació</c:v>
                  </c:pt>
                </c:lvl>
                <c:lvl>
                  <c:pt idx="0">
                    <c:v>167</c:v>
                  </c:pt>
                  <c:pt idx="1">
                    <c:v>3</c:v>
                  </c:pt>
                  <c:pt idx="2">
                    <c:v>1</c:v>
                  </c:pt>
                  <c:pt idx="3">
                    <c:v>13</c:v>
                  </c:pt>
                  <c:pt idx="4">
                    <c:v>2</c:v>
                  </c:pt>
                  <c:pt idx="5">
                    <c:v>1</c:v>
                  </c:pt>
                </c:lvl>
              </c:multiLvlStrCache>
            </c:multiLvlStrRef>
          </c:cat>
          <c:val>
            <c:numRef>
              <c:f>'2025 '!$B$214:$B$219</c:f>
              <c:numCache>
                <c:formatCode>General</c:formatCode>
                <c:ptCount val="6"/>
                <c:pt idx="0">
                  <c:v>167</c:v>
                </c:pt>
                <c:pt idx="1">
                  <c:v>3</c:v>
                </c:pt>
                <c:pt idx="2">
                  <c:v>1</c:v>
                </c:pt>
                <c:pt idx="3">
                  <c:v>13</c:v>
                </c:pt>
                <c:pt idx="4">
                  <c:v>2</c:v>
                </c:pt>
                <c:pt idx="5">
                  <c:v>1</c:v>
                </c:pt>
              </c:numCache>
            </c:numRef>
          </c:val>
          <c:extLst>
            <c:ext xmlns:c16="http://schemas.microsoft.com/office/drawing/2014/chart" uri="{C3380CC4-5D6E-409C-BE32-E72D297353CC}">
              <c16:uniqueId val="{0000000C-C426-447D-B36B-658A945F4763}"/>
            </c:ext>
          </c:extLst>
        </c:ser>
        <c:ser>
          <c:idx val="1"/>
          <c:order val="1"/>
          <c:tx>
            <c:strRef>
              <c:f>'2025 '!$C$217:$G$217</c:f>
              <c:strCache>
                <c:ptCount val="1"/>
                <c:pt idx="0">
                  <c:v>Inadmissió</c:v>
                </c:pt>
              </c:strCache>
            </c:strRef>
          </c:tx>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E-C426-447D-B36B-658A945F4763}"/>
              </c:ext>
            </c:extLst>
          </c:dPt>
          <c:dLbls>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ca-E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multiLvlStrRef>
              <c:f>'2025 '!$B$214:$G$219</c:f>
              <c:multiLvlStrCache>
                <c:ptCount val="6"/>
                <c:lvl>
                  <c:pt idx="0">
                    <c:v>Estimació</c:v>
                  </c:pt>
                  <c:pt idx="1">
                    <c:v>Estimació parcial</c:v>
                  </c:pt>
                  <c:pt idx="2">
                    <c:v>Desestimació</c:v>
                  </c:pt>
                  <c:pt idx="3">
                    <c:v>Inadmissió</c:v>
                  </c:pt>
                  <c:pt idx="4">
                    <c:v>Desistiment</c:v>
                  </c:pt>
                  <c:pt idx="5">
                    <c:v>Derivació</c:v>
                  </c:pt>
                </c:lvl>
                <c:lvl>
                  <c:pt idx="0">
                    <c:v>167</c:v>
                  </c:pt>
                  <c:pt idx="1">
                    <c:v>3</c:v>
                  </c:pt>
                  <c:pt idx="2">
                    <c:v>1</c:v>
                  </c:pt>
                  <c:pt idx="3">
                    <c:v>13</c:v>
                  </c:pt>
                  <c:pt idx="4">
                    <c:v>2</c:v>
                  </c:pt>
                  <c:pt idx="5">
                    <c:v>1</c:v>
                  </c:pt>
                </c:lvl>
              </c:multiLvlStrCache>
            </c:multiLvlStrRef>
          </c:cat>
          <c:val>
            <c:numLit>
              <c:formatCode>General</c:formatCode>
              <c:ptCount val="1"/>
              <c:pt idx="0">
                <c:v>1</c:v>
              </c:pt>
            </c:numLit>
          </c:val>
          <c:extLst>
            <c:ext xmlns:c16="http://schemas.microsoft.com/office/drawing/2014/chart" uri="{C3380CC4-5D6E-409C-BE32-E72D297353CC}">
              <c16:uniqueId val="{0000000F-C426-447D-B36B-658A945F4763}"/>
            </c:ext>
          </c:extLst>
        </c:ser>
        <c:ser>
          <c:idx val="2"/>
          <c:order val="2"/>
          <c:tx>
            <c:strRef>
              <c:f>'2025 '!$B$218</c:f>
              <c:strCache>
                <c:ptCount val="1"/>
                <c:pt idx="0">
                  <c:v>2</c:v>
                </c:pt>
              </c:strCache>
            </c:strRef>
          </c:tx>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11-C426-447D-B36B-658A945F4763}"/>
              </c:ext>
            </c:extLst>
          </c:dPt>
          <c:dLbls>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ca-E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multiLvlStrRef>
              <c:f>'2025 '!$B$214:$G$219</c:f>
              <c:multiLvlStrCache>
                <c:ptCount val="6"/>
                <c:lvl>
                  <c:pt idx="0">
                    <c:v>Estimació</c:v>
                  </c:pt>
                  <c:pt idx="1">
                    <c:v>Estimació parcial</c:v>
                  </c:pt>
                  <c:pt idx="2">
                    <c:v>Desestimació</c:v>
                  </c:pt>
                  <c:pt idx="3">
                    <c:v>Inadmissió</c:v>
                  </c:pt>
                  <c:pt idx="4">
                    <c:v>Desistiment</c:v>
                  </c:pt>
                  <c:pt idx="5">
                    <c:v>Derivació</c:v>
                  </c:pt>
                </c:lvl>
                <c:lvl>
                  <c:pt idx="0">
                    <c:v>167</c:v>
                  </c:pt>
                  <c:pt idx="1">
                    <c:v>3</c:v>
                  </c:pt>
                  <c:pt idx="2">
                    <c:v>1</c:v>
                  </c:pt>
                  <c:pt idx="3">
                    <c:v>13</c:v>
                  </c:pt>
                  <c:pt idx="4">
                    <c:v>2</c:v>
                  </c:pt>
                  <c:pt idx="5">
                    <c:v>1</c:v>
                  </c:pt>
                </c:lvl>
              </c:multiLvlStrCache>
            </c:multiLvlStrRef>
          </c:cat>
          <c:val>
            <c:numLit>
              <c:formatCode>General</c:formatCode>
              <c:ptCount val="1"/>
              <c:pt idx="0">
                <c:v>1</c:v>
              </c:pt>
            </c:numLit>
          </c:val>
          <c:extLst>
            <c:ext xmlns:c16="http://schemas.microsoft.com/office/drawing/2014/chart" uri="{C3380CC4-5D6E-409C-BE32-E72D297353CC}">
              <c16:uniqueId val="{00000012-C426-447D-B36B-658A945F4763}"/>
            </c:ext>
          </c:extLst>
        </c:ser>
        <c:dLbls>
          <c:dLblPos val="ctr"/>
          <c:showLegendKey val="0"/>
          <c:showVal val="0"/>
          <c:showCatName val="0"/>
          <c:showSerName val="0"/>
          <c:showPercent val="1"/>
          <c:showBubbleSize val="0"/>
          <c:showLeaderLines val="1"/>
        </c:dLbls>
      </c:pie3DChart>
      <c:spPr>
        <a:gradFill>
          <a:gsLst>
            <a:gs pos="94000">
              <a:schemeClr val="accent2">
                <a:lumMod val="40000"/>
                <a:lumOff val="60000"/>
              </a:schemeClr>
            </a:gs>
            <a:gs pos="55000">
              <a:schemeClr val="accent2">
                <a:lumMod val="20000"/>
                <a:lumOff val="80000"/>
              </a:schemeClr>
            </a:gs>
          </a:gsLst>
          <a:lin ang="5400000" scaled="1"/>
        </a:gradFill>
        <a:ln>
          <a:gradFill>
            <a:gsLst>
              <a:gs pos="0">
                <a:schemeClr val="accent1">
                  <a:lumMod val="5000"/>
                  <a:lumOff val="95000"/>
                </a:schemeClr>
              </a:gs>
              <a:gs pos="100000">
                <a:schemeClr val="accent1">
                  <a:lumMod val="30000"/>
                  <a:lumOff val="70000"/>
                </a:schemeClr>
              </a:gs>
            </a:gsLst>
            <a:lin ang="5400000" scaled="1"/>
          </a:gra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89000">
          <a:schemeClr val="accent2">
            <a:lumMod val="20000"/>
            <a:lumOff val="80000"/>
          </a:schemeClr>
        </a:gs>
        <a:gs pos="100000">
          <a:srgbClr val="53D8F7">
            <a:shade val="67500"/>
            <a:satMod val="115000"/>
          </a:srgbClr>
        </a:gs>
        <a:gs pos="100000">
          <a:srgbClr val="53D8F7">
            <a:shade val="100000"/>
            <a:satMod val="115000"/>
          </a:srgbClr>
        </a:gs>
      </a:gsLst>
      <a:lin ang="5400000" scaled="1"/>
      <a:tileRect/>
    </a:gradFill>
    <a:ln w="9525" cap="flat" cmpd="sng" algn="ctr">
      <a:solidFill>
        <a:schemeClr val="dk1">
          <a:lumMod val="25000"/>
          <a:lumOff val="75000"/>
        </a:schemeClr>
      </a:solidFill>
      <a:round/>
    </a:ln>
    <a:effectLst/>
    <a:scene3d>
      <a:camera prst="orthographicFront"/>
      <a:lightRig rig="threePt" dir="t"/>
    </a:scene3d>
    <a:sp3d prstMaterial="dkEdge">
      <a:bevelT prst="relaxedInset"/>
      <a:bevelB prst="relaxedInset"/>
    </a:sp3d>
  </c:spPr>
  <c:txPr>
    <a:bodyPr/>
    <a:lstStyle/>
    <a:p>
      <a:pPr>
        <a:defRPr/>
      </a:pPr>
      <a:endParaRPr lang="ca-E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a-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solidFill>
                  <a:schemeClr val="accent2">
                    <a:lumMod val="75000"/>
                  </a:schemeClr>
                </a:solidFill>
              </a:rPr>
              <a:t>CANAL</a:t>
            </a:r>
            <a:r>
              <a:rPr lang="en-US"/>
              <a:t> </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ca-ES"/>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'2025 '!$B$209</c:f>
              <c:strCache>
                <c:ptCount val="1"/>
                <c:pt idx="0">
                  <c:v>CANAL (P;E)</c:v>
                </c:pt>
              </c:strCache>
            </c:strRef>
          </c:tx>
          <c:spPr>
            <a:scene3d>
              <a:camera prst="orthographicFront"/>
              <a:lightRig rig="threePt" dir="t"/>
            </a:scene3d>
            <a:sp3d prstMaterial="dkEdge">
              <a:bevelT prst="relaxedInset"/>
              <a:bevelB prst="relaxedInset"/>
            </a:sp3d>
          </c:spPr>
          <c:explosion val="1"/>
          <c:dPt>
            <c:idx val="0"/>
            <c:bubble3D val="0"/>
            <c:spPr>
              <a:solidFill>
                <a:schemeClr val="accent1">
                  <a:lumMod val="60000"/>
                  <a:lumOff val="40000"/>
                </a:schemeClr>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1-3929-4DA3-8037-E0CE1A316144}"/>
              </c:ext>
            </c:extLst>
          </c:dPt>
          <c:dPt>
            <c:idx val="1"/>
            <c:bubble3D val="0"/>
            <c:explosion val="7"/>
            <c:spPr>
              <a:solidFill>
                <a:srgbClr val="D67490"/>
              </a:solidFill>
              <a:ln>
                <a:noFill/>
              </a:ln>
              <a:effectLst>
                <a:outerShdw blurRad="254000" sx="102000" sy="102000" algn="ctr" rotWithShape="0">
                  <a:prstClr val="black">
                    <a:alpha val="20000"/>
                  </a:prstClr>
                </a:outerShdw>
              </a:effectLst>
              <a:scene3d>
                <a:camera prst="orthographicFront"/>
                <a:lightRig rig="threePt" dir="t"/>
              </a:scene3d>
              <a:sp3d prstMaterial="dkEdge">
                <a:bevelT prst="relaxedInset"/>
                <a:bevelB prst="relaxedInset"/>
              </a:sp3d>
            </c:spPr>
            <c:extLst>
              <c:ext xmlns:c16="http://schemas.microsoft.com/office/drawing/2014/chart" uri="{C3380CC4-5D6E-409C-BE32-E72D297353CC}">
                <c16:uniqueId val="{00000003-3929-4DA3-8037-E0CE1A316144}"/>
              </c:ext>
            </c:extLst>
          </c:dPt>
          <c:dLbls>
            <c:dLbl>
              <c:idx val="0"/>
              <c:tx>
                <c:rich>
                  <a:bodyPr/>
                  <a:lstStyle/>
                  <a:p>
                    <a:r>
                      <a:rPr lang="en-US"/>
                      <a:t>Presencial</a:t>
                    </a:r>
                  </a:p>
                  <a:p>
                    <a:fld id="{3D9BE539-DB76-4664-973E-DEEBB3198238}" type="PERCENTAGE">
                      <a:rPr lang="en-US"/>
                      <a:pPr/>
                      <a:t>[PERCENTATGE]</a:t>
                    </a:fld>
                    <a:endParaRPr lang="ca-ES"/>
                  </a:p>
                </c:rich>
              </c:tx>
              <c:dLblPos val="ctr"/>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3929-4DA3-8037-E0CE1A316144}"/>
                </c:ext>
              </c:extLst>
            </c:dLbl>
            <c:dLbl>
              <c:idx val="1"/>
              <c:tx>
                <c:rich>
                  <a:bodyPr/>
                  <a:lstStyle/>
                  <a:p>
                    <a:r>
                      <a:rPr lang="en-US"/>
                      <a:t>Electrònic</a:t>
                    </a:r>
                  </a:p>
                  <a:p>
                    <a:fld id="{8FA520CA-DA1A-4F5D-B730-F8B2284C11CA}" type="PERCENTAGE">
                      <a:rPr lang="en-US"/>
                      <a:pPr/>
                      <a:t>[PERCENTATGE]</a:t>
                    </a:fld>
                    <a:endParaRPr lang="ca-ES"/>
                  </a:p>
                </c:rich>
              </c:tx>
              <c:dLblPos val="ctr"/>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3929-4DA3-8037-E0CE1A316144}"/>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ca-E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val>
            <c:numRef>
              <c:f>'2025 '!$C$209:$D$209</c:f>
              <c:numCache>
                <c:formatCode>0</c:formatCode>
                <c:ptCount val="2"/>
                <c:pt idx="0">
                  <c:v>44</c:v>
                </c:pt>
                <c:pt idx="1">
                  <c:v>145</c:v>
                </c:pt>
              </c:numCache>
            </c:numRef>
          </c:val>
          <c:extLst>
            <c:ext xmlns:c16="http://schemas.microsoft.com/office/drawing/2014/chart" uri="{C3380CC4-5D6E-409C-BE32-E72D297353CC}">
              <c16:uniqueId val="{00000004-3929-4DA3-8037-E0CE1A316144}"/>
            </c:ext>
          </c:extLst>
        </c:ser>
        <c:dLbls>
          <c:dLblPos val="ctr"/>
          <c:showLegendKey val="0"/>
          <c:showVal val="0"/>
          <c:showCatName val="0"/>
          <c:showSerName val="0"/>
          <c:showPercent val="1"/>
          <c:showBubbleSize val="0"/>
          <c:showLeaderLines val="1"/>
        </c:dLbls>
      </c:pie3DChart>
      <c:spPr>
        <a:noFill/>
        <a:ln w="0">
          <a:gradFill flip="none" rotWithShape="1">
            <a:gsLst>
              <a:gs pos="30000">
                <a:schemeClr val="accent2">
                  <a:lumMod val="0"/>
                  <a:lumOff val="100000"/>
                </a:schemeClr>
              </a:gs>
              <a:gs pos="18000">
                <a:schemeClr val="accent2">
                  <a:lumMod val="100000"/>
                </a:schemeClr>
              </a:gs>
            </a:gsLst>
            <a:path path="circle">
              <a:fillToRect l="50000" t="-80000" r="50000" b="180000"/>
            </a:path>
            <a:tileRect/>
          </a:gra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84000">
          <a:schemeClr val="accent2">
            <a:lumMod val="40000"/>
            <a:lumOff val="60000"/>
          </a:schemeClr>
        </a:gs>
        <a:gs pos="8000">
          <a:schemeClr val="accent2">
            <a:lumMod val="20000"/>
            <a:lumOff val="80000"/>
          </a:schemeClr>
        </a:gs>
        <a:gs pos="100000">
          <a:srgbClr val="53D8F7">
            <a:shade val="67500"/>
            <a:satMod val="115000"/>
          </a:srgbClr>
        </a:gs>
        <a:gs pos="100000">
          <a:srgbClr val="53D8F7">
            <a:shade val="100000"/>
            <a:satMod val="115000"/>
          </a:srgbClr>
        </a:gs>
      </a:gsLst>
      <a:lin ang="5400000" scaled="1"/>
      <a:tileRect/>
    </a:gradFill>
    <a:ln w="9525" cap="flat" cmpd="sng" algn="ctr">
      <a:solidFill>
        <a:schemeClr val="dk1">
          <a:lumMod val="25000"/>
          <a:lumOff val="75000"/>
        </a:schemeClr>
      </a:solidFill>
      <a:round/>
    </a:ln>
    <a:effectLst/>
    <a:scene3d>
      <a:camera prst="orthographicFront"/>
      <a:lightRig rig="threePt" dir="t"/>
    </a:scene3d>
    <a:sp3d>
      <a:bevelT prst="relaxedInset"/>
    </a:sp3d>
  </c:spPr>
  <c:txPr>
    <a:bodyPr/>
    <a:lstStyle/>
    <a:p>
      <a:pPr>
        <a:defRPr/>
      </a:pPr>
      <a:endParaRPr lang="ca-E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a-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ca-ES"/>
              <a:t>EVOLUCIÓ ANUAL</a:t>
            </a:r>
          </a:p>
        </c:rich>
      </c:tx>
      <c:layout>
        <c:manualLayout>
          <c:xMode val="edge"/>
          <c:yMode val="edge"/>
          <c:x val="0.37645551561991425"/>
          <c:y val="1.9198456867340931E-2"/>
        </c:manualLayout>
      </c:layout>
      <c:overlay val="0"/>
      <c:spPr>
        <a:solidFill>
          <a:schemeClr val="bg2">
            <a:lumMod val="25000"/>
          </a:schemeClr>
        </a:solidFill>
        <a:ln>
          <a:noFill/>
        </a:ln>
        <a:effectLst>
          <a:outerShdw blurRad="50800" dist="38100" dir="18900000" algn="bl" rotWithShape="0">
            <a:prstClr val="black">
              <a:alpha val="40000"/>
            </a:prstClr>
          </a:outerShdw>
        </a:effectLst>
        <a:scene3d>
          <a:camera prst="orthographicFront"/>
          <a:lightRig rig="threePt" dir="t"/>
        </a:scene3d>
        <a:sp3d>
          <a:bevelT w="101600" prst="riblet"/>
        </a:sp3d>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ca-ES"/>
        </a:p>
      </c:txPr>
    </c:title>
    <c:autoTitleDeleted val="0"/>
    <c:plotArea>
      <c:layout/>
      <c:barChart>
        <c:barDir val="bar"/>
        <c:grouping val="clustered"/>
        <c:varyColors val="0"/>
        <c:ser>
          <c:idx val="0"/>
          <c:order val="0"/>
          <c:tx>
            <c:strRef>
              <c:f>Totals!$D$3:$F$3</c:f>
              <c:strCache>
                <c:ptCount val="3"/>
                <c:pt idx="0">
                  <c:v>Informació institucional i organitzativa</c:v>
                </c:pt>
              </c:strCache>
            </c:strRef>
          </c:tx>
          <c:spPr>
            <a:solidFill>
              <a:srgbClr val="009900"/>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2">
                        <a:lumMod val="25000"/>
                      </a:schemeClr>
                    </a:solidFill>
                    <a:latin typeface="+mn-lt"/>
                    <a:ea typeface="+mn-ea"/>
                    <a:cs typeface="+mn-cs"/>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Totals!$G$2:$I$2</c:f>
              <c:numCache>
                <c:formatCode>General</c:formatCode>
                <c:ptCount val="3"/>
                <c:pt idx="0">
                  <c:v>2023</c:v>
                </c:pt>
                <c:pt idx="1">
                  <c:v>2024</c:v>
                </c:pt>
                <c:pt idx="2">
                  <c:v>2025</c:v>
                </c:pt>
              </c:numCache>
            </c:numRef>
          </c:cat>
          <c:val>
            <c:numRef>
              <c:f>Totals!$G$3:$I$3</c:f>
              <c:numCache>
                <c:formatCode>General</c:formatCode>
                <c:ptCount val="3"/>
                <c:pt idx="0">
                  <c:v>1</c:v>
                </c:pt>
                <c:pt idx="1">
                  <c:v>1</c:v>
                </c:pt>
                <c:pt idx="2">
                  <c:v>2</c:v>
                </c:pt>
              </c:numCache>
            </c:numRef>
          </c:val>
          <c:extLst>
            <c:ext xmlns:c16="http://schemas.microsoft.com/office/drawing/2014/chart" uri="{C3380CC4-5D6E-409C-BE32-E72D297353CC}">
              <c16:uniqueId val="{00000000-79AB-4F8E-BE2E-A45407B49EAA}"/>
            </c:ext>
          </c:extLst>
        </c:ser>
        <c:ser>
          <c:idx val="1"/>
          <c:order val="1"/>
          <c:tx>
            <c:strRef>
              <c:f>Totals!$D$4:$F$4</c:f>
              <c:strCache>
                <c:ptCount val="3"/>
                <c:pt idx="0">
                  <c:v>Acció de govern i normativa</c:v>
                </c:pt>
              </c:strCache>
            </c:strRef>
          </c:tx>
          <c:spPr>
            <a:solidFill>
              <a:srgbClr val="92D050"/>
            </a:solidFill>
            <a:ln>
              <a:noFill/>
            </a:ln>
            <a:effectLst>
              <a:outerShdw blurRad="57150" dist="19050" dir="5400000" algn="ctr" rotWithShape="0">
                <a:srgbClr val="000000">
                  <a:alpha val="63000"/>
                </a:srgbClr>
              </a:outerShdw>
            </a:effectLst>
          </c:spPr>
          <c:invertIfNegative val="0"/>
          <c:cat>
            <c:numRef>
              <c:f>Totals!$G$2:$I$2</c:f>
              <c:numCache>
                <c:formatCode>General</c:formatCode>
                <c:ptCount val="3"/>
                <c:pt idx="0">
                  <c:v>2023</c:v>
                </c:pt>
                <c:pt idx="1">
                  <c:v>2024</c:v>
                </c:pt>
                <c:pt idx="2">
                  <c:v>2025</c:v>
                </c:pt>
              </c:numCache>
            </c:numRef>
          </c:cat>
          <c:val>
            <c:numRef>
              <c:f>Totals!$G$4:$I$4</c:f>
              <c:numCache>
                <c:formatCode>General</c:formatCode>
                <c:ptCount val="3"/>
                <c:pt idx="0">
                  <c:v>1</c:v>
                </c:pt>
                <c:pt idx="1">
                  <c:v>1</c:v>
                </c:pt>
                <c:pt idx="2">
                  <c:v>0</c:v>
                </c:pt>
              </c:numCache>
            </c:numRef>
          </c:val>
          <c:extLst>
            <c:ext xmlns:c16="http://schemas.microsoft.com/office/drawing/2014/chart" uri="{C3380CC4-5D6E-409C-BE32-E72D297353CC}">
              <c16:uniqueId val="{00000001-79AB-4F8E-BE2E-A45407B49EAA}"/>
            </c:ext>
          </c:extLst>
        </c:ser>
        <c:ser>
          <c:idx val="2"/>
          <c:order val="2"/>
          <c:tx>
            <c:strRef>
              <c:f>Totals!$D$5:$F$5</c:f>
              <c:strCache>
                <c:ptCount val="3"/>
                <c:pt idx="0">
                  <c:v>Plans, programes i memòries</c:v>
                </c:pt>
              </c:strCache>
            </c:strRef>
          </c:tx>
          <c:spPr>
            <a:solidFill>
              <a:srgbClr val="993300"/>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2">
                        <a:lumMod val="25000"/>
                      </a:schemeClr>
                    </a:solidFill>
                    <a:latin typeface="+mn-lt"/>
                    <a:ea typeface="+mn-ea"/>
                    <a:cs typeface="+mn-cs"/>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Totals!$G$2:$I$2</c:f>
              <c:numCache>
                <c:formatCode>General</c:formatCode>
                <c:ptCount val="3"/>
                <c:pt idx="0">
                  <c:v>2023</c:v>
                </c:pt>
                <c:pt idx="1">
                  <c:v>2024</c:v>
                </c:pt>
                <c:pt idx="2">
                  <c:v>2025</c:v>
                </c:pt>
              </c:numCache>
            </c:numRef>
          </c:cat>
          <c:val>
            <c:numRef>
              <c:f>Totals!$G$5:$I$5</c:f>
              <c:numCache>
                <c:formatCode>General</c:formatCode>
                <c:ptCount val="3"/>
                <c:pt idx="0">
                  <c:v>1</c:v>
                </c:pt>
                <c:pt idx="1">
                  <c:v>5</c:v>
                </c:pt>
                <c:pt idx="2">
                  <c:v>4</c:v>
                </c:pt>
              </c:numCache>
            </c:numRef>
          </c:val>
          <c:extLst>
            <c:ext xmlns:c16="http://schemas.microsoft.com/office/drawing/2014/chart" uri="{C3380CC4-5D6E-409C-BE32-E72D297353CC}">
              <c16:uniqueId val="{00000002-79AB-4F8E-BE2E-A45407B49EAA}"/>
            </c:ext>
          </c:extLst>
        </c:ser>
        <c:ser>
          <c:idx val="3"/>
          <c:order val="3"/>
          <c:tx>
            <c:strRef>
              <c:f>Totals!$D$6:$F$6</c:f>
              <c:strCache>
                <c:ptCount val="3"/>
                <c:pt idx="0">
                  <c:v>Personal i processos selectius </c:v>
                </c:pt>
              </c:strCache>
            </c:strRef>
          </c:tx>
          <c:spPr>
            <a:solidFill>
              <a:srgbClr val="FFFFCC"/>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2">
                        <a:lumMod val="25000"/>
                      </a:schemeClr>
                    </a:solidFill>
                    <a:latin typeface="+mn-lt"/>
                    <a:ea typeface="+mn-ea"/>
                    <a:cs typeface="+mn-cs"/>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Totals!$G$2:$I$2</c:f>
              <c:numCache>
                <c:formatCode>General</c:formatCode>
                <c:ptCount val="3"/>
                <c:pt idx="0">
                  <c:v>2023</c:v>
                </c:pt>
                <c:pt idx="1">
                  <c:v>2024</c:v>
                </c:pt>
                <c:pt idx="2">
                  <c:v>2025</c:v>
                </c:pt>
              </c:numCache>
            </c:numRef>
          </c:cat>
          <c:val>
            <c:numRef>
              <c:f>Totals!$G$6:$I$6</c:f>
              <c:numCache>
                <c:formatCode>General</c:formatCode>
                <c:ptCount val="3"/>
                <c:pt idx="0">
                  <c:v>2</c:v>
                </c:pt>
                <c:pt idx="1">
                  <c:v>5</c:v>
                </c:pt>
                <c:pt idx="2">
                  <c:v>19</c:v>
                </c:pt>
              </c:numCache>
            </c:numRef>
          </c:val>
          <c:extLst>
            <c:ext xmlns:c16="http://schemas.microsoft.com/office/drawing/2014/chart" uri="{C3380CC4-5D6E-409C-BE32-E72D297353CC}">
              <c16:uniqueId val="{00000003-79AB-4F8E-BE2E-A45407B49EAA}"/>
            </c:ext>
          </c:extLst>
        </c:ser>
        <c:ser>
          <c:idx val="4"/>
          <c:order val="4"/>
          <c:tx>
            <c:strRef>
              <c:f>Totals!$D$7:$F$7</c:f>
              <c:strCache>
                <c:ptCount val="3"/>
                <c:pt idx="0">
                  <c:v>Contractes, convenis i subvencions</c:v>
                </c:pt>
              </c:strCache>
            </c:strRef>
          </c:tx>
          <c:spPr>
            <a:solidFill>
              <a:srgbClr val="66FFFF"/>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2">
                        <a:lumMod val="25000"/>
                      </a:schemeClr>
                    </a:solidFill>
                    <a:latin typeface="+mn-lt"/>
                    <a:ea typeface="+mn-ea"/>
                    <a:cs typeface="+mn-cs"/>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Totals!$G$2:$I$2</c:f>
              <c:numCache>
                <c:formatCode>General</c:formatCode>
                <c:ptCount val="3"/>
                <c:pt idx="0">
                  <c:v>2023</c:v>
                </c:pt>
                <c:pt idx="1">
                  <c:v>2024</c:v>
                </c:pt>
                <c:pt idx="2">
                  <c:v>2025</c:v>
                </c:pt>
              </c:numCache>
            </c:numRef>
          </c:cat>
          <c:val>
            <c:numRef>
              <c:f>Totals!$G$7:$I$7</c:f>
              <c:numCache>
                <c:formatCode>General</c:formatCode>
                <c:ptCount val="3"/>
                <c:pt idx="0">
                  <c:v>1</c:v>
                </c:pt>
                <c:pt idx="1">
                  <c:v>0</c:v>
                </c:pt>
                <c:pt idx="2">
                  <c:v>1</c:v>
                </c:pt>
              </c:numCache>
            </c:numRef>
          </c:val>
          <c:extLst>
            <c:ext xmlns:c16="http://schemas.microsoft.com/office/drawing/2014/chart" uri="{C3380CC4-5D6E-409C-BE32-E72D297353CC}">
              <c16:uniqueId val="{00000004-79AB-4F8E-BE2E-A45407B49EAA}"/>
            </c:ext>
          </c:extLst>
        </c:ser>
        <c:ser>
          <c:idx val="5"/>
          <c:order val="5"/>
          <c:tx>
            <c:strRef>
              <c:f>Totals!$D$8:$F$8</c:f>
              <c:strCache>
                <c:ptCount val="3"/>
                <c:pt idx="0">
                  <c:v>Gestió econòmica, comptable, pressupostària i patrimonial</c:v>
                </c:pt>
              </c:strCache>
            </c:strRef>
          </c:tx>
          <c:spPr>
            <a:solidFill>
              <a:srgbClr val="FFCCFF"/>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2">
                        <a:lumMod val="25000"/>
                      </a:schemeClr>
                    </a:solidFill>
                    <a:latin typeface="+mn-lt"/>
                    <a:ea typeface="+mn-ea"/>
                    <a:cs typeface="+mn-cs"/>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Totals!$G$2:$I$2</c:f>
              <c:numCache>
                <c:formatCode>General</c:formatCode>
                <c:ptCount val="3"/>
                <c:pt idx="0">
                  <c:v>2023</c:v>
                </c:pt>
                <c:pt idx="1">
                  <c:v>2024</c:v>
                </c:pt>
                <c:pt idx="2">
                  <c:v>2025</c:v>
                </c:pt>
              </c:numCache>
            </c:numRef>
          </c:cat>
          <c:val>
            <c:numRef>
              <c:f>Totals!$G$8:$I$8</c:f>
              <c:numCache>
                <c:formatCode>General</c:formatCode>
                <c:ptCount val="3"/>
                <c:pt idx="0">
                  <c:v>3</c:v>
                </c:pt>
                <c:pt idx="1">
                  <c:v>4</c:v>
                </c:pt>
                <c:pt idx="2">
                  <c:v>4</c:v>
                </c:pt>
              </c:numCache>
            </c:numRef>
          </c:val>
          <c:extLst>
            <c:ext xmlns:c16="http://schemas.microsoft.com/office/drawing/2014/chart" uri="{C3380CC4-5D6E-409C-BE32-E72D297353CC}">
              <c16:uniqueId val="{00000005-79AB-4F8E-BE2E-A45407B49EAA}"/>
            </c:ext>
          </c:extLst>
        </c:ser>
        <c:ser>
          <c:idx val="6"/>
          <c:order val="6"/>
          <c:tx>
            <c:strRef>
              <c:f>Totals!$D$9:$F$9</c:f>
              <c:strCache>
                <c:ptCount val="3"/>
                <c:pt idx="0">
                  <c:v>Gestió de serveis públics</c:v>
                </c:pt>
              </c:strCache>
            </c:strRef>
          </c:tx>
          <c:spPr>
            <a:solidFill>
              <a:schemeClr val="accent2">
                <a:lumMod val="60000"/>
                <a:lumOff val="40000"/>
              </a:schemeClr>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2">
                        <a:lumMod val="25000"/>
                      </a:schemeClr>
                    </a:solidFill>
                    <a:latin typeface="+mn-lt"/>
                    <a:ea typeface="+mn-ea"/>
                    <a:cs typeface="+mn-cs"/>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Totals!$G$2:$I$2</c:f>
              <c:numCache>
                <c:formatCode>General</c:formatCode>
                <c:ptCount val="3"/>
                <c:pt idx="0">
                  <c:v>2023</c:v>
                </c:pt>
                <c:pt idx="1">
                  <c:v>2024</c:v>
                </c:pt>
                <c:pt idx="2">
                  <c:v>2025</c:v>
                </c:pt>
              </c:numCache>
            </c:numRef>
          </c:cat>
          <c:val>
            <c:numRef>
              <c:f>Totals!$G$9:$I$9</c:f>
              <c:numCache>
                <c:formatCode>General</c:formatCode>
                <c:ptCount val="3"/>
                <c:pt idx="0">
                  <c:v>4</c:v>
                </c:pt>
                <c:pt idx="1">
                  <c:v>3</c:v>
                </c:pt>
                <c:pt idx="2">
                  <c:v>3</c:v>
                </c:pt>
              </c:numCache>
            </c:numRef>
          </c:val>
          <c:extLst>
            <c:ext xmlns:c16="http://schemas.microsoft.com/office/drawing/2014/chart" uri="{C3380CC4-5D6E-409C-BE32-E72D297353CC}">
              <c16:uniqueId val="{00000006-79AB-4F8E-BE2E-A45407B49EAA}"/>
            </c:ext>
          </c:extLst>
        </c:ser>
        <c:ser>
          <c:idx val="7"/>
          <c:order val="7"/>
          <c:tx>
            <c:strRef>
              <c:f>Totals!$D$10:$F$10</c:f>
              <c:strCache>
                <c:ptCount val="3"/>
                <c:pt idx="0">
                  <c:v>Canals i mecanismes de participació ciutadana</c:v>
                </c:pt>
              </c:strCache>
            </c:strRef>
          </c:tx>
          <c:spPr>
            <a:solidFill>
              <a:srgbClr val="0070C0"/>
            </a:solidFill>
            <a:ln>
              <a:noFill/>
            </a:ln>
            <a:effectLst>
              <a:outerShdw blurRad="57150" dist="19050" dir="5400000" algn="ctr" rotWithShape="0">
                <a:srgbClr val="000000">
                  <a:alpha val="63000"/>
                </a:srgbClr>
              </a:outerShdw>
            </a:effectLst>
          </c:spPr>
          <c:invertIfNegative val="0"/>
          <c:cat>
            <c:numRef>
              <c:f>Totals!$G$2:$I$2</c:f>
              <c:numCache>
                <c:formatCode>General</c:formatCode>
                <c:ptCount val="3"/>
                <c:pt idx="0">
                  <c:v>2023</c:v>
                </c:pt>
                <c:pt idx="1">
                  <c:v>2024</c:v>
                </c:pt>
                <c:pt idx="2">
                  <c:v>2025</c:v>
                </c:pt>
              </c:numCache>
            </c:numRef>
          </c:cat>
          <c:val>
            <c:numRef>
              <c:f>Totals!$G$10:$I$10</c:f>
              <c:numCache>
                <c:formatCode>General</c:formatCode>
                <c:ptCount val="3"/>
                <c:pt idx="0">
                  <c:v>0</c:v>
                </c:pt>
                <c:pt idx="1">
                  <c:v>1</c:v>
                </c:pt>
                <c:pt idx="2">
                  <c:v>0</c:v>
                </c:pt>
              </c:numCache>
            </c:numRef>
          </c:val>
          <c:extLst>
            <c:ext xmlns:c16="http://schemas.microsoft.com/office/drawing/2014/chart" uri="{C3380CC4-5D6E-409C-BE32-E72D297353CC}">
              <c16:uniqueId val="{00000007-79AB-4F8E-BE2E-A45407B49EAA}"/>
            </c:ext>
          </c:extLst>
        </c:ser>
        <c:ser>
          <c:idx val="8"/>
          <c:order val="8"/>
          <c:tx>
            <c:strRef>
              <c:f>Totals!$D$11:$F$11</c:f>
              <c:strCache>
                <c:ptCount val="3"/>
                <c:pt idx="0">
                  <c:v>Seguretat ciutadana i civisme</c:v>
                </c:pt>
              </c:strCache>
            </c:strRef>
          </c:tx>
          <c:spPr>
            <a:solidFill>
              <a:srgbClr val="FF0000"/>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2">
                        <a:lumMod val="25000"/>
                      </a:schemeClr>
                    </a:solidFill>
                    <a:latin typeface="+mn-lt"/>
                    <a:ea typeface="+mn-ea"/>
                    <a:cs typeface="+mn-cs"/>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Totals!$G$2:$I$2</c:f>
              <c:numCache>
                <c:formatCode>General</c:formatCode>
                <c:ptCount val="3"/>
                <c:pt idx="0">
                  <c:v>2023</c:v>
                </c:pt>
                <c:pt idx="1">
                  <c:v>2024</c:v>
                </c:pt>
                <c:pt idx="2">
                  <c:v>2025</c:v>
                </c:pt>
              </c:numCache>
            </c:numRef>
          </c:cat>
          <c:val>
            <c:numRef>
              <c:f>Totals!$G$11:$I$11</c:f>
              <c:numCache>
                <c:formatCode>General</c:formatCode>
                <c:ptCount val="3"/>
                <c:pt idx="0">
                  <c:v>0</c:v>
                </c:pt>
                <c:pt idx="1">
                  <c:v>4</c:v>
                </c:pt>
                <c:pt idx="2">
                  <c:v>2</c:v>
                </c:pt>
              </c:numCache>
            </c:numRef>
          </c:val>
          <c:extLst>
            <c:ext xmlns:c16="http://schemas.microsoft.com/office/drawing/2014/chart" uri="{C3380CC4-5D6E-409C-BE32-E72D297353CC}">
              <c16:uniqueId val="{00000008-79AB-4F8E-BE2E-A45407B49EAA}"/>
            </c:ext>
          </c:extLst>
        </c:ser>
        <c:ser>
          <c:idx val="9"/>
          <c:order val="9"/>
          <c:tx>
            <c:strRef>
              <c:f>Totals!$D$12</c:f>
              <c:strCache>
                <c:ptCount val="1"/>
                <c:pt idx="0">
                  <c:v>Salut pública</c:v>
                </c:pt>
              </c:strCache>
            </c:strRef>
          </c:tx>
          <c:spPr>
            <a:solidFill>
              <a:schemeClr val="accent2">
                <a:lumMod val="75000"/>
              </a:schemeClr>
            </a:solidFill>
            <a:ln>
              <a:noFill/>
            </a:ln>
            <a:effectLst>
              <a:outerShdw blurRad="57150" dist="19050" dir="5400000" algn="ctr" rotWithShape="0">
                <a:srgbClr val="000000">
                  <a:alpha val="63000"/>
                </a:srgbClr>
              </a:outerShdw>
            </a:effectLst>
          </c:spPr>
          <c:invertIfNegative val="0"/>
          <c:cat>
            <c:numRef>
              <c:f>Totals!$G$2:$I$2</c:f>
              <c:numCache>
                <c:formatCode>General</c:formatCode>
                <c:ptCount val="3"/>
                <c:pt idx="0">
                  <c:v>2023</c:v>
                </c:pt>
                <c:pt idx="1">
                  <c:v>2024</c:v>
                </c:pt>
                <c:pt idx="2">
                  <c:v>2025</c:v>
                </c:pt>
              </c:numCache>
            </c:numRef>
          </c:cat>
          <c:val>
            <c:numRef>
              <c:f>Totals!$G$12:$I$12</c:f>
              <c:numCache>
                <c:formatCode>General</c:formatCode>
                <c:ptCount val="3"/>
                <c:pt idx="0">
                  <c:v>0</c:v>
                </c:pt>
                <c:pt idx="1">
                  <c:v>0</c:v>
                </c:pt>
                <c:pt idx="2">
                  <c:v>1</c:v>
                </c:pt>
              </c:numCache>
            </c:numRef>
          </c:val>
          <c:extLst>
            <c:ext xmlns:c16="http://schemas.microsoft.com/office/drawing/2014/chart" uri="{C3380CC4-5D6E-409C-BE32-E72D297353CC}">
              <c16:uniqueId val="{00000009-79AB-4F8E-BE2E-A45407B49EAA}"/>
            </c:ext>
          </c:extLst>
        </c:ser>
        <c:ser>
          <c:idx val="10"/>
          <c:order val="10"/>
          <c:tx>
            <c:strRef>
              <c:f>Totals!$D$13</c:f>
              <c:strCache>
                <c:ptCount val="1"/>
                <c:pt idx="0">
                  <c:v>Serveis Socials</c:v>
                </c:pt>
              </c:strCache>
            </c:strRef>
          </c:tx>
          <c:spPr>
            <a:solidFill>
              <a:schemeClr val="accent3"/>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2">
                        <a:lumMod val="25000"/>
                      </a:schemeClr>
                    </a:solidFill>
                    <a:latin typeface="+mn-lt"/>
                    <a:ea typeface="+mn-ea"/>
                    <a:cs typeface="+mn-cs"/>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Totals!$G$2:$I$2</c:f>
              <c:numCache>
                <c:formatCode>General</c:formatCode>
                <c:ptCount val="3"/>
                <c:pt idx="0">
                  <c:v>2023</c:v>
                </c:pt>
                <c:pt idx="1">
                  <c:v>2024</c:v>
                </c:pt>
                <c:pt idx="2">
                  <c:v>2025</c:v>
                </c:pt>
              </c:numCache>
            </c:numRef>
          </c:cat>
          <c:val>
            <c:numRef>
              <c:f>Totals!$G$13:$I$13</c:f>
              <c:numCache>
                <c:formatCode>General</c:formatCode>
                <c:ptCount val="3"/>
                <c:pt idx="0">
                  <c:v>0</c:v>
                </c:pt>
                <c:pt idx="1">
                  <c:v>1</c:v>
                </c:pt>
                <c:pt idx="2">
                  <c:v>2</c:v>
                </c:pt>
              </c:numCache>
            </c:numRef>
          </c:val>
          <c:extLst>
            <c:ext xmlns:c16="http://schemas.microsoft.com/office/drawing/2014/chart" uri="{C3380CC4-5D6E-409C-BE32-E72D297353CC}">
              <c16:uniqueId val="{0000000A-79AB-4F8E-BE2E-A45407B49EAA}"/>
            </c:ext>
          </c:extLst>
        </c:ser>
        <c:ser>
          <c:idx val="11"/>
          <c:order val="11"/>
          <c:tx>
            <c:strRef>
              <c:f>Totals!$D$14</c:f>
              <c:strCache>
                <c:ptCount val="1"/>
                <c:pt idx="0">
                  <c:v>Urbanisme</c:v>
                </c:pt>
              </c:strCache>
            </c:strRef>
          </c:tx>
          <c:spPr>
            <a:solidFill>
              <a:srgbClr val="FFFF00"/>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2">
                        <a:lumMod val="25000"/>
                      </a:schemeClr>
                    </a:solidFill>
                    <a:latin typeface="+mn-lt"/>
                    <a:ea typeface="+mn-ea"/>
                    <a:cs typeface="+mn-cs"/>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Totals!$G$2:$I$2</c:f>
              <c:numCache>
                <c:formatCode>General</c:formatCode>
                <c:ptCount val="3"/>
                <c:pt idx="0">
                  <c:v>2023</c:v>
                </c:pt>
                <c:pt idx="1">
                  <c:v>2024</c:v>
                </c:pt>
                <c:pt idx="2">
                  <c:v>2025</c:v>
                </c:pt>
              </c:numCache>
            </c:numRef>
          </c:cat>
          <c:val>
            <c:numRef>
              <c:f>Totals!$G$14:$I$14</c:f>
              <c:numCache>
                <c:formatCode>General</c:formatCode>
                <c:ptCount val="3"/>
                <c:pt idx="0">
                  <c:v>79</c:v>
                </c:pt>
                <c:pt idx="1">
                  <c:v>124</c:v>
                </c:pt>
                <c:pt idx="2">
                  <c:v>95</c:v>
                </c:pt>
              </c:numCache>
            </c:numRef>
          </c:val>
          <c:extLst>
            <c:ext xmlns:c16="http://schemas.microsoft.com/office/drawing/2014/chart" uri="{C3380CC4-5D6E-409C-BE32-E72D297353CC}">
              <c16:uniqueId val="{0000000B-79AB-4F8E-BE2E-A45407B49EAA}"/>
            </c:ext>
          </c:extLst>
        </c:ser>
        <c:ser>
          <c:idx val="12"/>
          <c:order val="12"/>
          <c:tx>
            <c:strRef>
              <c:f>Totals!$D$15</c:f>
              <c:strCache>
                <c:ptCount val="1"/>
                <c:pt idx="0">
                  <c:v>Activitats</c:v>
                </c:pt>
              </c:strCache>
            </c:strRef>
          </c:tx>
          <c:spPr>
            <a:solidFill>
              <a:srgbClr val="660066"/>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2">
                        <a:lumMod val="25000"/>
                      </a:schemeClr>
                    </a:solidFill>
                    <a:latin typeface="+mn-lt"/>
                    <a:ea typeface="+mn-ea"/>
                    <a:cs typeface="+mn-cs"/>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Totals!$G$2:$I$2</c:f>
              <c:numCache>
                <c:formatCode>General</c:formatCode>
                <c:ptCount val="3"/>
                <c:pt idx="0">
                  <c:v>2023</c:v>
                </c:pt>
                <c:pt idx="1">
                  <c:v>2024</c:v>
                </c:pt>
                <c:pt idx="2">
                  <c:v>2025</c:v>
                </c:pt>
              </c:numCache>
            </c:numRef>
          </c:cat>
          <c:val>
            <c:numRef>
              <c:f>Totals!$G$15:$I$15</c:f>
              <c:numCache>
                <c:formatCode>General</c:formatCode>
                <c:ptCount val="3"/>
                <c:pt idx="0">
                  <c:v>27</c:v>
                </c:pt>
                <c:pt idx="1">
                  <c:v>58</c:v>
                </c:pt>
                <c:pt idx="2">
                  <c:v>51</c:v>
                </c:pt>
              </c:numCache>
            </c:numRef>
          </c:val>
          <c:extLst>
            <c:ext xmlns:c16="http://schemas.microsoft.com/office/drawing/2014/chart" uri="{C3380CC4-5D6E-409C-BE32-E72D297353CC}">
              <c16:uniqueId val="{0000000C-79AB-4F8E-BE2E-A45407B49EAA}"/>
            </c:ext>
          </c:extLst>
        </c:ser>
        <c:ser>
          <c:idx val="13"/>
          <c:order val="13"/>
          <c:tx>
            <c:strRef>
              <c:f>Totals!$D$16</c:f>
              <c:strCache>
                <c:ptCount val="1"/>
                <c:pt idx="0">
                  <c:v>Altra informació</c:v>
                </c:pt>
              </c:strCache>
            </c:strRef>
          </c:tx>
          <c:spPr>
            <a:solidFill>
              <a:srgbClr val="D67490"/>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2">
                        <a:lumMod val="25000"/>
                      </a:schemeClr>
                    </a:solidFill>
                    <a:latin typeface="+mn-lt"/>
                    <a:ea typeface="+mn-ea"/>
                    <a:cs typeface="+mn-cs"/>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Totals!$G$2:$I$2</c:f>
              <c:numCache>
                <c:formatCode>General</c:formatCode>
                <c:ptCount val="3"/>
                <c:pt idx="0">
                  <c:v>2023</c:v>
                </c:pt>
                <c:pt idx="1">
                  <c:v>2024</c:v>
                </c:pt>
                <c:pt idx="2">
                  <c:v>2025</c:v>
                </c:pt>
              </c:numCache>
            </c:numRef>
          </c:cat>
          <c:val>
            <c:numRef>
              <c:f>Totals!$G$16:$I$16</c:f>
              <c:numCache>
                <c:formatCode>General</c:formatCode>
                <c:ptCount val="3"/>
                <c:pt idx="0">
                  <c:v>8</c:v>
                </c:pt>
                <c:pt idx="1">
                  <c:v>9</c:v>
                </c:pt>
                <c:pt idx="2">
                  <c:v>5</c:v>
                </c:pt>
              </c:numCache>
            </c:numRef>
          </c:val>
          <c:extLst>
            <c:ext xmlns:c16="http://schemas.microsoft.com/office/drawing/2014/chart" uri="{C3380CC4-5D6E-409C-BE32-E72D297353CC}">
              <c16:uniqueId val="{0000000D-79AB-4F8E-BE2E-A45407B49EAA}"/>
            </c:ext>
          </c:extLst>
        </c:ser>
        <c:dLbls>
          <c:showLegendKey val="0"/>
          <c:showVal val="0"/>
          <c:showCatName val="0"/>
          <c:showSerName val="0"/>
          <c:showPercent val="0"/>
          <c:showBubbleSize val="0"/>
        </c:dLbls>
        <c:gapWidth val="115"/>
        <c:overlap val="-20"/>
        <c:axId val="1928517967"/>
        <c:axId val="1928515567"/>
      </c:barChart>
      <c:catAx>
        <c:axId val="1928517967"/>
        <c:scaling>
          <c:orientation val="minMax"/>
        </c:scaling>
        <c:delete val="0"/>
        <c:axPos val="l"/>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bg2">
                    <a:lumMod val="25000"/>
                  </a:schemeClr>
                </a:solidFill>
                <a:latin typeface="+mn-lt"/>
                <a:ea typeface="+mn-ea"/>
                <a:cs typeface="+mn-cs"/>
              </a:defRPr>
            </a:pPr>
            <a:endParaRPr lang="ca-ES"/>
          </a:p>
        </c:txPr>
        <c:crossAx val="1928515567"/>
        <c:crosses val="autoZero"/>
        <c:auto val="1"/>
        <c:lblAlgn val="ctr"/>
        <c:lblOffset val="100"/>
        <c:noMultiLvlLbl val="0"/>
      </c:catAx>
      <c:valAx>
        <c:axId val="1928515567"/>
        <c:scaling>
          <c:orientation val="minMax"/>
        </c:scaling>
        <c:delete val="0"/>
        <c:axPos val="b"/>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2">
                    <a:lumMod val="25000"/>
                  </a:schemeClr>
                </a:solidFill>
                <a:latin typeface="+mn-lt"/>
                <a:ea typeface="+mn-ea"/>
                <a:cs typeface="+mn-cs"/>
              </a:defRPr>
            </a:pPr>
            <a:endParaRPr lang="ca-ES"/>
          </a:p>
        </c:txPr>
        <c:crossAx val="1928517967"/>
        <c:crosses val="autoZero"/>
        <c:crossBetween val="between"/>
      </c:valAx>
      <c:spPr>
        <a:gradFill flip="none" rotWithShape="1">
          <a:gsLst>
            <a:gs pos="0">
              <a:schemeClr val="accent2">
                <a:lumMod val="5000"/>
                <a:lumOff val="95000"/>
              </a:schemeClr>
            </a:gs>
            <a:gs pos="74000">
              <a:schemeClr val="accent2">
                <a:lumMod val="45000"/>
                <a:lumOff val="55000"/>
              </a:schemeClr>
            </a:gs>
            <a:gs pos="83000">
              <a:schemeClr val="accent2">
                <a:lumMod val="45000"/>
                <a:lumOff val="55000"/>
              </a:schemeClr>
            </a:gs>
            <a:gs pos="100000">
              <a:schemeClr val="accent2">
                <a:lumMod val="30000"/>
                <a:lumOff val="70000"/>
              </a:schemeClr>
            </a:gs>
          </a:gsLst>
          <a:lin ang="5400000" scaled="1"/>
          <a:tileRect/>
        </a:gradFill>
        <a:ln>
          <a:noFill/>
        </a:ln>
        <a:effectLst>
          <a:glow rad="139700">
            <a:schemeClr val="accent3">
              <a:satMod val="175000"/>
              <a:alpha val="40000"/>
            </a:schemeClr>
          </a:glow>
          <a:outerShdw blurRad="50800" dist="38100" dir="16200000" rotWithShape="0">
            <a:prstClr val="black">
              <a:alpha val="40000"/>
            </a:prstClr>
          </a:outerShdw>
        </a:effectLst>
        <a:scene3d>
          <a:camera prst="orthographicFront"/>
          <a:lightRig rig="threePt" dir="t"/>
        </a:scene3d>
        <a:sp3d>
          <a:bevelT prst="angle"/>
          <a:bevelB/>
        </a:sp3d>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bg2">
                  <a:lumMod val="25000"/>
                </a:schemeClr>
              </a:solidFill>
              <a:latin typeface="+mn-lt"/>
              <a:ea typeface="+mn-ea"/>
              <a:cs typeface="+mn-cs"/>
            </a:defRPr>
          </a:pPr>
          <a:endParaRPr lang="ca-E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accent2">
        <a:lumMod val="60000"/>
        <a:lumOff val="40000"/>
      </a:schemeClr>
    </a:solidFill>
    <a:ln>
      <a:noFill/>
    </a:ln>
    <a:effectLst>
      <a:innerShdw blurRad="63500" dist="50800" dir="5400000">
        <a:prstClr val="black">
          <a:alpha val="50000"/>
        </a:prstClr>
      </a:innerShdw>
    </a:effectLst>
    <a:scene3d>
      <a:camera prst="orthographicFront"/>
      <a:lightRig rig="threePt" dir="t"/>
    </a:scene3d>
    <a:sp3d>
      <a:bevelT w="101600" prst="riblet"/>
    </a:sp3d>
  </c:spPr>
  <c:txPr>
    <a:bodyPr/>
    <a:lstStyle/>
    <a:p>
      <a:pPr>
        <a:defRPr/>
      </a:pPr>
      <a:endParaRPr lang="ca-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22">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image" Target="../media/image2.jpeg"/><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image" Target="../media/image3.jpeg"/><Relationship Id="rId5" Type="http://schemas.openxmlformats.org/officeDocument/2006/relationships/chart" Target="../charts/chart9.xml"/><Relationship Id="rId4" Type="http://schemas.openxmlformats.org/officeDocument/2006/relationships/chart" Target="../charts/chart8.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image" Target="../media/image3.jpeg"/><Relationship Id="rId5" Type="http://schemas.openxmlformats.org/officeDocument/2006/relationships/chart" Target="../charts/chart13.xml"/><Relationship Id="rId4" Type="http://schemas.openxmlformats.org/officeDocument/2006/relationships/chart" Target="../charts/chart1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editAs="oneCell">
    <xdr:from>
      <xdr:col>1</xdr:col>
      <xdr:colOff>28574</xdr:colOff>
      <xdr:row>0</xdr:row>
      <xdr:rowOff>152400</xdr:rowOff>
    </xdr:from>
    <xdr:to>
      <xdr:col>2</xdr:col>
      <xdr:colOff>28575</xdr:colOff>
      <xdr:row>3</xdr:row>
      <xdr:rowOff>167054</xdr:rowOff>
    </xdr:to>
    <xdr:pic>
      <xdr:nvPicPr>
        <xdr:cNvPr id="2" name="Imagen 1" descr="Imagen Corporativa — Ayuntamiento de Salou">
          <a:extLst>
            <a:ext uri="{FF2B5EF4-FFF2-40B4-BE49-F238E27FC236}">
              <a16:creationId xmlns:a16="http://schemas.microsoft.com/office/drawing/2014/main" id="{F6536B3F-732C-406C-BD8B-5888AD9D3A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399" y="152400"/>
          <a:ext cx="952501" cy="5861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1581150</xdr:colOff>
      <xdr:row>145</xdr:row>
      <xdr:rowOff>138112</xdr:rowOff>
    </xdr:from>
    <xdr:to>
      <xdr:col>4</xdr:col>
      <xdr:colOff>6810375</xdr:colOff>
      <xdr:row>158</xdr:row>
      <xdr:rowOff>28575</xdr:rowOff>
    </xdr:to>
    <xdr:graphicFrame macro="">
      <xdr:nvGraphicFramePr>
        <xdr:cNvPr id="3" name="Gráfico 4">
          <a:extLst>
            <a:ext uri="{FF2B5EF4-FFF2-40B4-BE49-F238E27FC236}">
              <a16:creationId xmlns:a16="http://schemas.microsoft.com/office/drawing/2014/main" id="{E8C5D589-BD87-426F-9B10-DC3F14C12F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21897</xdr:colOff>
      <xdr:row>0</xdr:row>
      <xdr:rowOff>197068</xdr:rowOff>
    </xdr:from>
    <xdr:to>
      <xdr:col>2</xdr:col>
      <xdr:colOff>32846</xdr:colOff>
      <xdr:row>4</xdr:row>
      <xdr:rowOff>68097</xdr:rowOff>
    </xdr:to>
    <xdr:pic>
      <xdr:nvPicPr>
        <xdr:cNvPr id="2" name="Imagen 1" descr="Imagen Corporativa — Ayuntamiento de Salou">
          <a:extLst>
            <a:ext uri="{FF2B5EF4-FFF2-40B4-BE49-F238E27FC236}">
              <a16:creationId xmlns:a16="http://schemas.microsoft.com/office/drawing/2014/main" id="{B4C74379-3225-A05C-2FAA-71E43B745E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328" y="197068"/>
          <a:ext cx="1248104" cy="6250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28576</xdr:colOff>
      <xdr:row>245</xdr:row>
      <xdr:rowOff>77787</xdr:rowOff>
    </xdr:from>
    <xdr:to>
      <xdr:col>2</xdr:col>
      <xdr:colOff>2733676</xdr:colOff>
      <xdr:row>263</xdr:row>
      <xdr:rowOff>142874</xdr:rowOff>
    </xdr:to>
    <xdr:graphicFrame macro="">
      <xdr:nvGraphicFramePr>
        <xdr:cNvPr id="5" name="Gráfico 4">
          <a:extLst>
            <a:ext uri="{FF2B5EF4-FFF2-40B4-BE49-F238E27FC236}">
              <a16:creationId xmlns:a16="http://schemas.microsoft.com/office/drawing/2014/main" id="{AF4E1484-F6F1-BCB0-C6E6-484E07AC64A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twoCellAnchor>
    <xdr:from>
      <xdr:col>2</xdr:col>
      <xdr:colOff>2819400</xdr:colOff>
      <xdr:row>245</xdr:row>
      <xdr:rowOff>104775</xdr:rowOff>
    </xdr:from>
    <xdr:to>
      <xdr:col>6</xdr:col>
      <xdr:colOff>57150</xdr:colOff>
      <xdr:row>263</xdr:row>
      <xdr:rowOff>141287</xdr:rowOff>
    </xdr:to>
    <xdr:graphicFrame macro="">
      <xdr:nvGraphicFramePr>
        <xdr:cNvPr id="3" name="Gráfico 4">
          <a:extLst>
            <a:ext uri="{FF2B5EF4-FFF2-40B4-BE49-F238E27FC236}">
              <a16:creationId xmlns:a16="http://schemas.microsoft.com/office/drawing/2014/main" id="{10525EA9-A37A-4776-BC73-E46D58B15C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twoCellAnchor>
    <xdr:from>
      <xdr:col>6</xdr:col>
      <xdr:colOff>114300</xdr:colOff>
      <xdr:row>245</xdr:row>
      <xdr:rowOff>76200</xdr:rowOff>
    </xdr:from>
    <xdr:to>
      <xdr:col>6</xdr:col>
      <xdr:colOff>4057650</xdr:colOff>
      <xdr:row>263</xdr:row>
      <xdr:rowOff>131762</xdr:rowOff>
    </xdr:to>
    <xdr:graphicFrame macro="">
      <xdr:nvGraphicFramePr>
        <xdr:cNvPr id="6" name="Gráfico 4">
          <a:extLst>
            <a:ext uri="{FF2B5EF4-FFF2-40B4-BE49-F238E27FC236}">
              <a16:creationId xmlns:a16="http://schemas.microsoft.com/office/drawing/2014/main" id="{775F5D03-BA15-4BC5-A103-991B174E32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twoCellAnchor>
  <xdr:twoCellAnchor>
    <xdr:from>
      <xdr:col>6</xdr:col>
      <xdr:colOff>4105275</xdr:colOff>
      <xdr:row>245</xdr:row>
      <xdr:rowOff>95250</xdr:rowOff>
    </xdr:from>
    <xdr:to>
      <xdr:col>6</xdr:col>
      <xdr:colOff>8048625</xdr:colOff>
      <xdr:row>263</xdr:row>
      <xdr:rowOff>142874</xdr:rowOff>
    </xdr:to>
    <xdr:graphicFrame macro="">
      <xdr:nvGraphicFramePr>
        <xdr:cNvPr id="7" name="Gráfico 4">
          <a:extLst>
            <a:ext uri="{FF2B5EF4-FFF2-40B4-BE49-F238E27FC236}">
              <a16:creationId xmlns:a16="http://schemas.microsoft.com/office/drawing/2014/main" id="{8C8FE821-4EED-4F44-9B6C-A67080122A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0</xdr:row>
      <xdr:rowOff>133350</xdr:rowOff>
    </xdr:from>
    <xdr:to>
      <xdr:col>1</xdr:col>
      <xdr:colOff>1057275</xdr:colOff>
      <xdr:row>3</xdr:row>
      <xdr:rowOff>133350</xdr:rowOff>
    </xdr:to>
    <xdr:pic>
      <xdr:nvPicPr>
        <xdr:cNvPr id="3" name="Imagen 1" descr="Imagen Corporativa — Ayuntamiento de Salou">
          <a:extLst>
            <a:ext uri="{FF2B5EF4-FFF2-40B4-BE49-F238E27FC236}">
              <a16:creationId xmlns:a16="http://schemas.microsoft.com/office/drawing/2014/main" id="{7198E7BF-0ACF-49D4-AA8C-5918F05F28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133350"/>
          <a:ext cx="103822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28577</xdr:colOff>
      <xdr:row>220</xdr:row>
      <xdr:rowOff>90488</xdr:rowOff>
    </xdr:from>
    <xdr:to>
      <xdr:col>2</xdr:col>
      <xdr:colOff>2514601</xdr:colOff>
      <xdr:row>236</xdr:row>
      <xdr:rowOff>152400</xdr:rowOff>
    </xdr:to>
    <xdr:graphicFrame macro="">
      <xdr:nvGraphicFramePr>
        <xdr:cNvPr id="4" name="Gràfic 3">
          <a:extLst>
            <a:ext uri="{FF2B5EF4-FFF2-40B4-BE49-F238E27FC236}">
              <a16:creationId xmlns:a16="http://schemas.microsoft.com/office/drawing/2014/main" id="{DDF00BFD-B6CD-A6BD-E659-C58C5536643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352423</xdr:colOff>
      <xdr:row>220</xdr:row>
      <xdr:rowOff>104774</xdr:rowOff>
    </xdr:from>
    <xdr:to>
      <xdr:col>6</xdr:col>
      <xdr:colOff>200024</xdr:colOff>
      <xdr:row>236</xdr:row>
      <xdr:rowOff>152399</xdr:rowOff>
    </xdr:to>
    <xdr:graphicFrame macro="">
      <xdr:nvGraphicFramePr>
        <xdr:cNvPr id="7" name="Gràfic 6">
          <a:extLst>
            <a:ext uri="{FF2B5EF4-FFF2-40B4-BE49-F238E27FC236}">
              <a16:creationId xmlns:a16="http://schemas.microsoft.com/office/drawing/2014/main" id="{96045378-21DD-F633-8CBE-B98F653AB7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238125</xdr:colOff>
      <xdr:row>220</xdr:row>
      <xdr:rowOff>114299</xdr:rowOff>
    </xdr:from>
    <xdr:to>
      <xdr:col>7</xdr:col>
      <xdr:colOff>409575</xdr:colOff>
      <xdr:row>236</xdr:row>
      <xdr:rowOff>142874</xdr:rowOff>
    </xdr:to>
    <xdr:graphicFrame macro="">
      <xdr:nvGraphicFramePr>
        <xdr:cNvPr id="11" name="Gràfic 10">
          <a:extLst>
            <a:ext uri="{FF2B5EF4-FFF2-40B4-BE49-F238E27FC236}">
              <a16:creationId xmlns:a16="http://schemas.microsoft.com/office/drawing/2014/main" id="{77042953-B851-4589-9804-BE4495D310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2543175</xdr:colOff>
      <xdr:row>220</xdr:row>
      <xdr:rowOff>104775</xdr:rowOff>
    </xdr:from>
    <xdr:to>
      <xdr:col>5</xdr:col>
      <xdr:colOff>314324</xdr:colOff>
      <xdr:row>236</xdr:row>
      <xdr:rowOff>152400</xdr:rowOff>
    </xdr:to>
    <xdr:graphicFrame macro="">
      <xdr:nvGraphicFramePr>
        <xdr:cNvPr id="6" name="Gràfic 5">
          <a:extLst>
            <a:ext uri="{FF2B5EF4-FFF2-40B4-BE49-F238E27FC236}">
              <a16:creationId xmlns:a16="http://schemas.microsoft.com/office/drawing/2014/main" id="{EDB67E6E-AD68-43AE-8629-D5D9D0F9BE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19050</xdr:colOff>
      <xdr:row>0</xdr:row>
      <xdr:rowOff>133350</xdr:rowOff>
    </xdr:from>
    <xdr:to>
      <xdr:col>1</xdr:col>
      <xdr:colOff>1057275</xdr:colOff>
      <xdr:row>3</xdr:row>
      <xdr:rowOff>66675</xdr:rowOff>
    </xdr:to>
    <xdr:pic>
      <xdr:nvPicPr>
        <xdr:cNvPr id="2" name="Imagen 1" descr="Imagen Corporativa — Ayuntamiento de Salou">
          <a:extLst>
            <a:ext uri="{FF2B5EF4-FFF2-40B4-BE49-F238E27FC236}">
              <a16:creationId xmlns:a16="http://schemas.microsoft.com/office/drawing/2014/main" id="{8FF2D0B8-42DD-49CB-874F-1DC9706E6B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133350"/>
          <a:ext cx="103822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28577</xdr:colOff>
      <xdr:row>226</xdr:row>
      <xdr:rowOff>90488</xdr:rowOff>
    </xdr:from>
    <xdr:to>
      <xdr:col>2</xdr:col>
      <xdr:colOff>2514601</xdr:colOff>
      <xdr:row>242</xdr:row>
      <xdr:rowOff>152400</xdr:rowOff>
    </xdr:to>
    <xdr:graphicFrame macro="">
      <xdr:nvGraphicFramePr>
        <xdr:cNvPr id="3" name="Gràfic 2">
          <a:extLst>
            <a:ext uri="{FF2B5EF4-FFF2-40B4-BE49-F238E27FC236}">
              <a16:creationId xmlns:a16="http://schemas.microsoft.com/office/drawing/2014/main" id="{6F344E3F-5337-4548-869C-A78060AB05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352423</xdr:colOff>
      <xdr:row>226</xdr:row>
      <xdr:rowOff>104774</xdr:rowOff>
    </xdr:from>
    <xdr:to>
      <xdr:col>6</xdr:col>
      <xdr:colOff>200024</xdr:colOff>
      <xdr:row>242</xdr:row>
      <xdr:rowOff>152399</xdr:rowOff>
    </xdr:to>
    <xdr:graphicFrame macro="">
      <xdr:nvGraphicFramePr>
        <xdr:cNvPr id="4" name="Gràfic 3">
          <a:extLst>
            <a:ext uri="{FF2B5EF4-FFF2-40B4-BE49-F238E27FC236}">
              <a16:creationId xmlns:a16="http://schemas.microsoft.com/office/drawing/2014/main" id="{037FD4BC-9B1F-4BCD-A981-01F701D248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238125</xdr:colOff>
      <xdr:row>226</xdr:row>
      <xdr:rowOff>114299</xdr:rowOff>
    </xdr:from>
    <xdr:to>
      <xdr:col>7</xdr:col>
      <xdr:colOff>409575</xdr:colOff>
      <xdr:row>242</xdr:row>
      <xdr:rowOff>142874</xdr:rowOff>
    </xdr:to>
    <xdr:graphicFrame macro="">
      <xdr:nvGraphicFramePr>
        <xdr:cNvPr id="5" name="Gràfic 4">
          <a:extLst>
            <a:ext uri="{FF2B5EF4-FFF2-40B4-BE49-F238E27FC236}">
              <a16:creationId xmlns:a16="http://schemas.microsoft.com/office/drawing/2014/main" id="{D0485410-BDB8-4C1B-A74E-C0F9B6365D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2543175</xdr:colOff>
      <xdr:row>226</xdr:row>
      <xdr:rowOff>104775</xdr:rowOff>
    </xdr:from>
    <xdr:to>
      <xdr:col>5</xdr:col>
      <xdr:colOff>314324</xdr:colOff>
      <xdr:row>242</xdr:row>
      <xdr:rowOff>152400</xdr:rowOff>
    </xdr:to>
    <xdr:graphicFrame macro="">
      <xdr:nvGraphicFramePr>
        <xdr:cNvPr id="6" name="Gràfic 5">
          <a:extLst>
            <a:ext uri="{FF2B5EF4-FFF2-40B4-BE49-F238E27FC236}">
              <a16:creationId xmlns:a16="http://schemas.microsoft.com/office/drawing/2014/main" id="{DFCC1537-78F6-4D08-B999-B423694086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9</xdr:col>
      <xdr:colOff>95250</xdr:colOff>
      <xdr:row>0</xdr:row>
      <xdr:rowOff>147635</xdr:rowOff>
    </xdr:from>
    <xdr:to>
      <xdr:col>21</xdr:col>
      <xdr:colOff>0</xdr:colOff>
      <xdr:row>34</xdr:row>
      <xdr:rowOff>123825</xdr:rowOff>
    </xdr:to>
    <xdr:graphicFrame macro="">
      <xdr:nvGraphicFramePr>
        <xdr:cNvPr id="2" name="Gràfic 1">
          <a:extLst>
            <a:ext uri="{FF2B5EF4-FFF2-40B4-BE49-F238E27FC236}">
              <a16:creationId xmlns:a16="http://schemas.microsoft.com/office/drawing/2014/main" id="{451D02A8-B741-FE5D-C322-9EB1795389C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EXPEDIENTS%20DRET%20D'ACC&#201;S.xlsx" TargetMode="External"/><Relationship Id="rId2" Type="http://schemas.openxmlformats.org/officeDocument/2006/relationships/externalLinkPath" Target="file:///\\mombasa\Participacio%20Ciudadana\EXPEDIENTS%20DRET%20D'ACC&#201;S.xlsx" TargetMode="External"/><Relationship Id="rId1" Type="http://schemas.openxmlformats.org/officeDocument/2006/relationships/externalLinkPath" Target="/EXPEDIENTS%20DRET%20D'ACC&#201;S.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alexandria\elsmeusdocuments\Usuaris\egomez\Documents\Stella\A2\Transpar&#232;ncia\Dret%20d'acc&#233;s\Estad&#237;stiques%20SAIP's%20PT\2023.xlsx" TargetMode="External"/><Relationship Id="rId1" Type="http://schemas.openxmlformats.org/officeDocument/2006/relationships/externalLinkPath" Target="file:///\\alexandria\elsmeusdocuments\Usuaris\egomez\Documents\Stella\A2\Transpar&#232;ncia\Dret%20d'acc&#233;s\Estad&#237;stiques%20SAIP's%20PT\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IMPLIFICAT 2023"/>
      <sheetName val="ORDINARI 2023"/>
      <sheetName val="SIMPLIFICAT 2024"/>
      <sheetName val="ORDINARI 2024"/>
      <sheetName val=" 2025"/>
      <sheetName val="2026"/>
    </sheetNames>
    <sheetDataSet>
      <sheetData sheetId="0"/>
      <sheetData sheetId="1"/>
      <sheetData sheetId="2"/>
      <sheetData sheetId="3"/>
      <sheetData sheetId="4">
        <row r="13">
          <cell r="C13" t="str">
            <v>Entrada petició</v>
          </cell>
          <cell r="D13" t="str">
            <v>Data de la SAIP</v>
          </cell>
          <cell r="E13" t="str">
            <v xml:space="preserve">Dies ad quem </v>
          </cell>
          <cell r="F13" t="str">
            <v>Termini</v>
          </cell>
          <cell r="G13" t="str">
            <v>Causa de l'incompliment del termini màxim per resoldre</v>
          </cell>
        </row>
        <row r="14">
          <cell r="C14">
            <v>165</v>
          </cell>
          <cell r="D14">
            <v>45660</v>
          </cell>
          <cell r="E14">
            <v>45691</v>
          </cell>
          <cell r="F14">
            <v>56</v>
          </cell>
          <cell r="G14" t="str">
            <v>La informació es trasllada a la Unitat de Govern Obert amb retràs</v>
          </cell>
          <cell r="H14" t="str">
            <v>Urbanisme</v>
          </cell>
          <cell r="I14" t="str">
            <v>Home</v>
          </cell>
          <cell r="J14" t="str">
            <v>Castellà</v>
          </cell>
          <cell r="K14" t="str">
            <v>Electrònic</v>
          </cell>
          <cell r="L14" t="str">
            <v>Sol·licitud de la llicència d'obra major i de primera ocupació de l'edifici situat al c/Ponent, núm. 3.</v>
          </cell>
          <cell r="M14">
            <v>12</v>
          </cell>
          <cell r="N14" t="str">
            <v>Sí</v>
          </cell>
          <cell r="Q14">
            <v>45716</v>
          </cell>
          <cell r="R14" t="str">
            <v>Estimació</v>
          </cell>
          <cell r="T14">
            <v>45716</v>
          </cell>
        </row>
        <row r="15">
          <cell r="C15">
            <v>362</v>
          </cell>
          <cell r="D15">
            <v>45665</v>
          </cell>
          <cell r="E15">
            <v>45696</v>
          </cell>
          <cell r="F15">
            <v>21</v>
          </cell>
          <cell r="H15" t="str">
            <v>Activitats</v>
          </cell>
          <cell r="I15" t="str">
            <v>Home</v>
          </cell>
          <cell r="J15" t="str">
            <v>Castellà</v>
          </cell>
          <cell r="K15" t="str">
            <v>Presencial</v>
          </cell>
          <cell r="L15" t="str">
            <v>Sol·licitud dels plànols del projecte d'una activitat de restauració.</v>
          </cell>
          <cell r="M15">
            <v>13</v>
          </cell>
          <cell r="N15" t="str">
            <v>Sí</v>
          </cell>
          <cell r="Q15">
            <v>45686</v>
          </cell>
          <cell r="R15" t="str">
            <v>Estimació</v>
          </cell>
          <cell r="T15">
            <v>45686</v>
          </cell>
        </row>
        <row r="16">
          <cell r="C16">
            <v>677</v>
          </cell>
          <cell r="D16">
            <v>45667</v>
          </cell>
          <cell r="E16">
            <v>45698</v>
          </cell>
          <cell r="F16">
            <v>19</v>
          </cell>
          <cell r="H16" t="str">
            <v>Urbanisme</v>
          </cell>
          <cell r="I16" t="str">
            <v>Home</v>
          </cell>
          <cell r="J16" t="str">
            <v>Castellà</v>
          </cell>
          <cell r="K16" t="str">
            <v>Presencial</v>
          </cell>
          <cell r="L16" t="str">
            <v>Sol·licitud del plànol del projecte de construcció de l'edifici Catalunya-92, II i, concretament, del local 2 situat al c/Vendrell, núm. 16.</v>
          </cell>
          <cell r="M16">
            <v>12</v>
          </cell>
          <cell r="N16" t="str">
            <v>Sí</v>
          </cell>
          <cell r="Q16">
            <v>45686</v>
          </cell>
          <cell r="R16" t="str">
            <v>Estimació</v>
          </cell>
          <cell r="T16">
            <v>45686</v>
          </cell>
        </row>
        <row r="17">
          <cell r="C17">
            <v>691</v>
          </cell>
          <cell r="D17">
            <v>45667</v>
          </cell>
          <cell r="E17">
            <v>45698</v>
          </cell>
          <cell r="F17">
            <v>45</v>
          </cell>
          <cell r="G17" t="str">
            <v>La informació es trasllada a la Unitat de Govern Obert amb retràs</v>
          </cell>
          <cell r="H17" t="str">
            <v>Activitats</v>
          </cell>
          <cell r="I17" t="str">
            <v>Home</v>
          </cell>
          <cell r="J17" t="str">
            <v>Català</v>
          </cell>
          <cell r="K17" t="str">
            <v>Presencial</v>
          </cell>
          <cell r="L17" t="str">
            <v>Sol·licitud de còpia de la llicència d'activitat d'un establiment de restauració.</v>
          </cell>
          <cell r="M17">
            <v>13</v>
          </cell>
          <cell r="N17" t="str">
            <v>Sí</v>
          </cell>
          <cell r="Q17">
            <v>45712</v>
          </cell>
          <cell r="R17" t="str">
            <v>Estimació</v>
          </cell>
          <cell r="T17">
            <v>45712</v>
          </cell>
        </row>
        <row r="18">
          <cell r="C18">
            <v>998</v>
          </cell>
          <cell r="D18">
            <v>45671</v>
          </cell>
          <cell r="E18">
            <v>45702</v>
          </cell>
          <cell r="F18">
            <v>23</v>
          </cell>
          <cell r="H18" t="str">
            <v>Urbanisme</v>
          </cell>
          <cell r="I18" t="str">
            <v>Home</v>
          </cell>
          <cell r="J18" t="str">
            <v>Català</v>
          </cell>
          <cell r="K18" t="str">
            <v>Presencial</v>
          </cell>
          <cell r="L18" t="str">
            <v>Sol·licitud dels plànols del local situat al c/Barcelona, núm. 62 de l'edifici Milano.</v>
          </cell>
          <cell r="M18">
            <v>12</v>
          </cell>
          <cell r="N18" t="str">
            <v>Sí</v>
          </cell>
          <cell r="Q18">
            <v>45694</v>
          </cell>
          <cell r="R18" t="str">
            <v>Estimació</v>
          </cell>
          <cell r="T18">
            <v>45694</v>
          </cell>
          <cell r="U18">
            <v>45658</v>
          </cell>
          <cell r="V18">
            <v>45689</v>
          </cell>
        </row>
        <row r="19">
          <cell r="C19">
            <v>1085</v>
          </cell>
          <cell r="D19">
            <v>45672</v>
          </cell>
          <cell r="E19">
            <v>45703</v>
          </cell>
          <cell r="F19">
            <v>2</v>
          </cell>
          <cell r="H19" t="str">
            <v>Personal i processos selectius</v>
          </cell>
          <cell r="I19" t="str">
            <v>Home</v>
          </cell>
          <cell r="J19" t="str">
            <v>Català</v>
          </cell>
          <cell r="K19" t="str">
            <v>Electrònic</v>
          </cell>
          <cell r="L19" t="str">
            <v>Sol·licitud de la totalitat de les proves de secretari-interventor realitzades en els darrers 5 anys.</v>
          </cell>
          <cell r="M19">
            <v>4</v>
          </cell>
          <cell r="N19" t="str">
            <v>Sí</v>
          </cell>
          <cell r="Q19">
            <v>45674</v>
          </cell>
          <cell r="R19" t="str">
            <v>Estimació</v>
          </cell>
          <cell r="T19">
            <v>45674</v>
          </cell>
        </row>
        <row r="20">
          <cell r="C20">
            <v>1195</v>
          </cell>
          <cell r="D20">
            <v>45673</v>
          </cell>
          <cell r="E20">
            <v>45704</v>
          </cell>
          <cell r="F20">
            <v>7</v>
          </cell>
          <cell r="H20" t="str">
            <v>Urbanisme</v>
          </cell>
          <cell r="I20" t="str">
            <v>Home</v>
          </cell>
          <cell r="J20" t="str">
            <v>Català</v>
          </cell>
          <cell r="K20" t="str">
            <v>Electrònic</v>
          </cell>
          <cell r="L20" t="str">
            <v>Sol·licitud del projecte bàsic i d'execució de l'edifici Thalassa, situat al c/A, núm. 5.</v>
          </cell>
          <cell r="M20">
            <v>12</v>
          </cell>
          <cell r="N20" t="str">
            <v>Sí</v>
          </cell>
          <cell r="Q20">
            <v>45680</v>
          </cell>
          <cell r="R20" t="str">
            <v>Estimació</v>
          </cell>
          <cell r="T20">
            <v>45680</v>
          </cell>
        </row>
        <row r="21">
          <cell r="C21">
            <v>1320</v>
          </cell>
          <cell r="D21">
            <v>45674</v>
          </cell>
          <cell r="E21">
            <v>45705</v>
          </cell>
          <cell r="F21">
            <v>33</v>
          </cell>
          <cell r="G21" t="str">
            <v>Demora en la compareixença</v>
          </cell>
          <cell r="H21" t="str">
            <v>Urbanisme</v>
          </cell>
          <cell r="I21" t="str">
            <v>Home</v>
          </cell>
          <cell r="J21" t="str">
            <v>Català</v>
          </cell>
          <cell r="K21" t="str">
            <v>Electrònic</v>
          </cell>
          <cell r="L21" t="str">
            <v>Sol·licitud dels plànols de l'edifici Verge de l'Antiga, situat al c/Via Aurelia, núm. 11-15.</v>
          </cell>
          <cell r="M21">
            <v>12</v>
          </cell>
          <cell r="N21" t="str">
            <v>Sí</v>
          </cell>
          <cell r="Q21">
            <v>45707</v>
          </cell>
          <cell r="R21" t="str">
            <v>Estimació</v>
          </cell>
          <cell r="T21">
            <v>45707</v>
          </cell>
        </row>
        <row r="22">
          <cell r="C22">
            <v>1332</v>
          </cell>
          <cell r="D22">
            <v>45674</v>
          </cell>
          <cell r="E22">
            <v>45705</v>
          </cell>
          <cell r="F22">
            <v>28</v>
          </cell>
          <cell r="H22" t="str">
            <v>Urbanisme</v>
          </cell>
          <cell r="I22" t="str">
            <v>Persona jurídica</v>
          </cell>
          <cell r="J22" t="str">
            <v>Català</v>
          </cell>
          <cell r="K22" t="str">
            <v>Electrònic</v>
          </cell>
          <cell r="L22" t="str">
            <v>Sol·licitud dels plànols de l'edifici Athos, situat al c/Rodríguez Pomatta, núm. 14.</v>
          </cell>
          <cell r="M22">
            <v>12</v>
          </cell>
          <cell r="N22" t="str">
            <v>Sí</v>
          </cell>
          <cell r="Q22">
            <v>45702</v>
          </cell>
          <cell r="R22" t="str">
            <v>Estimació</v>
          </cell>
          <cell r="T22">
            <v>45702</v>
          </cell>
        </row>
        <row r="23">
          <cell r="C23">
            <v>1548</v>
          </cell>
          <cell r="D23">
            <v>45677</v>
          </cell>
          <cell r="E23">
            <v>45708</v>
          </cell>
          <cell r="F23">
            <v>37</v>
          </cell>
          <cell r="G23" t="str">
            <v>Demora en la compareixença</v>
          </cell>
          <cell r="H23" t="str">
            <v>Urbanisme</v>
          </cell>
          <cell r="I23" t="str">
            <v>Home</v>
          </cell>
          <cell r="J23" t="str">
            <v>Català</v>
          </cell>
          <cell r="K23" t="str">
            <v>Electrònic</v>
          </cell>
          <cell r="L23" t="str">
            <v>Sol·licitud dels plànols de la planta baixa de l'edifici Festival Village, situat a Crta. de la Costa, núm. 61.</v>
          </cell>
          <cell r="M23">
            <v>12</v>
          </cell>
          <cell r="N23" t="str">
            <v>Sí</v>
          </cell>
          <cell r="Q23">
            <v>45714</v>
          </cell>
          <cell r="R23" t="str">
            <v>Estimació</v>
          </cell>
          <cell r="T23">
            <v>45714</v>
          </cell>
        </row>
        <row r="24">
          <cell r="C24">
            <v>1556</v>
          </cell>
          <cell r="D24">
            <v>45677</v>
          </cell>
          <cell r="E24">
            <v>45708</v>
          </cell>
          <cell r="F24">
            <v>21</v>
          </cell>
          <cell r="H24" t="str">
            <v>Activitats</v>
          </cell>
          <cell r="I24" t="str">
            <v>Persona jurídica</v>
          </cell>
          <cell r="J24" t="str">
            <v>Castellà</v>
          </cell>
          <cell r="K24" t="str">
            <v>Electrònic</v>
          </cell>
          <cell r="L24" t="str">
            <v>Sol·licitud per conèixer si diversos locals de l'edifici Rhin disposen de sortida de fums.</v>
          </cell>
          <cell r="M24">
            <v>13</v>
          </cell>
          <cell r="N24" t="str">
            <v>Sí</v>
          </cell>
          <cell r="Q24">
            <v>45698</v>
          </cell>
          <cell r="R24" t="str">
            <v>Estimació</v>
          </cell>
          <cell r="T24">
            <v>45698</v>
          </cell>
        </row>
        <row r="25">
          <cell r="C25">
            <v>1557</v>
          </cell>
          <cell r="D25">
            <v>45678</v>
          </cell>
          <cell r="E25">
            <v>45709</v>
          </cell>
          <cell r="F25">
            <v>64</v>
          </cell>
          <cell r="G25" t="str">
            <v>Demora en la compareixença</v>
          </cell>
          <cell r="H25" t="str">
            <v>Urbanisme</v>
          </cell>
          <cell r="I25" t="str">
            <v>Home</v>
          </cell>
          <cell r="J25" t="str">
            <v>Castellà</v>
          </cell>
          <cell r="K25" t="str">
            <v>Electrònic</v>
          </cell>
          <cell r="L25" t="str">
            <v>Sol·licitud dels plànols de l'edifici Rhin, situat al c/Birminghan, núm. 10.</v>
          </cell>
          <cell r="M25">
            <v>12</v>
          </cell>
          <cell r="N25" t="str">
            <v>Sí</v>
          </cell>
          <cell r="Q25">
            <v>45742</v>
          </cell>
          <cell r="R25" t="str">
            <v>Estimació</v>
          </cell>
          <cell r="T25">
            <v>45742</v>
          </cell>
        </row>
        <row r="26">
          <cell r="C26">
            <v>1645</v>
          </cell>
          <cell r="D26">
            <v>45679</v>
          </cell>
          <cell r="E26">
            <v>45710</v>
          </cell>
          <cell r="F26">
            <v>56</v>
          </cell>
          <cell r="G26" t="str">
            <v>La informació es trasllada a la Unitat de Govern Obert amb retràs</v>
          </cell>
          <cell r="H26" t="str">
            <v>Urbanisme</v>
          </cell>
          <cell r="I26" t="str">
            <v>Persona jurídica</v>
          </cell>
          <cell r="J26" t="str">
            <v>Castellà</v>
          </cell>
          <cell r="K26" t="str">
            <v>Electrònic</v>
          </cell>
          <cell r="L26" t="str">
            <v>Sol·licitud de la llicència d'obres d'un establiment de restauració.</v>
          </cell>
          <cell r="M26">
            <v>12</v>
          </cell>
          <cell r="N26" t="str">
            <v>Sí</v>
          </cell>
          <cell r="Q26">
            <v>45735</v>
          </cell>
          <cell r="R26" t="str">
            <v>Estimació</v>
          </cell>
          <cell r="T26">
            <v>45735</v>
          </cell>
        </row>
        <row r="27">
          <cell r="C27">
            <v>1654</v>
          </cell>
          <cell r="D27">
            <v>45679</v>
          </cell>
          <cell r="E27">
            <v>45710</v>
          </cell>
          <cell r="F27">
            <v>34</v>
          </cell>
          <cell r="G27" t="str">
            <v>La informació es trasllada a la Unitat de Govern Obert amb retràs</v>
          </cell>
          <cell r="H27" t="str">
            <v>Planejament i Urbanisme</v>
          </cell>
          <cell r="I27" t="str">
            <v>Home</v>
          </cell>
          <cell r="J27" t="str">
            <v>Català</v>
          </cell>
          <cell r="K27" t="str">
            <v>Electrònic</v>
          </cell>
          <cell r="L27" t="str">
            <v xml:space="preserve">Sol·licitud per conèixer l'anterior propietari del Sector 05 d'Emprius a Salou, per quin import es va adquirir i si l'Incasòl compta amb altres terrenys a la zona Emprius. </v>
          </cell>
          <cell r="M27">
            <v>3</v>
          </cell>
          <cell r="N27" t="str">
            <v>Sí</v>
          </cell>
          <cell r="Q27">
            <v>45713</v>
          </cell>
          <cell r="R27" t="str">
            <v>Estimació</v>
          </cell>
          <cell r="T27">
            <v>45713</v>
          </cell>
        </row>
        <row r="28">
          <cell r="C28">
            <v>1671</v>
          </cell>
          <cell r="D28">
            <v>45679</v>
          </cell>
          <cell r="E28">
            <v>45710</v>
          </cell>
          <cell r="F28">
            <v>72</v>
          </cell>
          <cell r="G28" t="str">
            <v>Entrada a la Unitat de Govern Obert en data 3/4/2025</v>
          </cell>
          <cell r="H28" t="str">
            <v>Urbanisme</v>
          </cell>
          <cell r="I28" t="str">
            <v>Home</v>
          </cell>
          <cell r="J28" t="str">
            <v>Català</v>
          </cell>
          <cell r="K28" t="str">
            <v>Electrònic</v>
          </cell>
          <cell r="L28" t="str">
            <v>Sol·licitud per conèixer l'estat de la llicència del servei de fibra de l'edifici Nàutic.</v>
          </cell>
          <cell r="M28">
            <v>12</v>
          </cell>
          <cell r="N28" t="str">
            <v>Sí</v>
          </cell>
          <cell r="Q28">
            <v>45751</v>
          </cell>
          <cell r="R28" t="str">
            <v>Estimació</v>
          </cell>
          <cell r="T28">
            <v>45751</v>
          </cell>
        </row>
        <row r="29">
          <cell r="C29">
            <v>2111</v>
          </cell>
          <cell r="D29">
            <v>45684</v>
          </cell>
          <cell r="E29">
            <v>45715</v>
          </cell>
          <cell r="F29">
            <v>52</v>
          </cell>
          <cell r="G29" t="str">
            <v>La informació es trasllada a la Unitat de Govern Obert amb retràs</v>
          </cell>
          <cell r="H29" t="str">
            <v>Activitats</v>
          </cell>
          <cell r="I29" t="str">
            <v>Persona jurídica</v>
          </cell>
          <cell r="J29" t="str">
            <v>Català</v>
          </cell>
          <cell r="K29" t="str">
            <v>Electrònic</v>
          </cell>
          <cell r="L29" t="str">
            <v>Sol·licitud per consultar l'expedient d'activitat d'un establiment hoteler.</v>
          </cell>
          <cell r="M29">
            <v>13</v>
          </cell>
          <cell r="N29" t="str">
            <v>Sí</v>
          </cell>
          <cell r="Q29">
            <v>45736</v>
          </cell>
          <cell r="R29" t="str">
            <v>Estimació</v>
          </cell>
          <cell r="T29">
            <v>45736</v>
          </cell>
        </row>
        <row r="30">
          <cell r="C30">
            <v>2453</v>
          </cell>
          <cell r="D30">
            <v>45687</v>
          </cell>
          <cell r="E30">
            <v>45716</v>
          </cell>
          <cell r="F30">
            <v>28</v>
          </cell>
          <cell r="H30" t="str">
            <v>Urbanisme</v>
          </cell>
          <cell r="I30" t="str">
            <v>Home</v>
          </cell>
          <cell r="J30" t="str">
            <v>Català</v>
          </cell>
          <cell r="K30" t="str">
            <v>Electrònic</v>
          </cell>
          <cell r="L30" t="str">
            <v>Sol·licitud dels plànols de l'habitatge situat a l'Avinguda Dr. Eduard Punset, núm. 5.</v>
          </cell>
          <cell r="M30">
            <v>12</v>
          </cell>
          <cell r="N30" t="str">
            <v>Sí</v>
          </cell>
          <cell r="Q30">
            <v>45715</v>
          </cell>
          <cell r="R30" t="str">
            <v>Estimació</v>
          </cell>
          <cell r="T30">
            <v>45715</v>
          </cell>
        </row>
        <row r="31">
          <cell r="C31">
            <v>2659</v>
          </cell>
          <cell r="D31">
            <v>45691</v>
          </cell>
          <cell r="E31">
            <v>45719</v>
          </cell>
          <cell r="F31">
            <v>10</v>
          </cell>
          <cell r="H31" t="str">
            <v>Secretaria</v>
          </cell>
          <cell r="I31" t="str">
            <v>Home</v>
          </cell>
          <cell r="J31" t="str">
            <v>Castellà</v>
          </cell>
          <cell r="K31" t="str">
            <v>Electrònic</v>
          </cell>
          <cell r="L31" t="str">
            <v>Sol·licitud de l'acta del Ple de data 28 d'octubre de 1997.</v>
          </cell>
          <cell r="M31">
            <v>1</v>
          </cell>
          <cell r="N31" t="str">
            <v>Sí</v>
          </cell>
          <cell r="Q31">
            <v>45701</v>
          </cell>
          <cell r="R31" t="str">
            <v>Estimació</v>
          </cell>
          <cell r="T31">
            <v>45701</v>
          </cell>
        </row>
        <row r="32">
          <cell r="C32">
            <v>2809</v>
          </cell>
          <cell r="D32">
            <v>45692</v>
          </cell>
          <cell r="E32">
            <v>45720</v>
          </cell>
          <cell r="F32">
            <v>48</v>
          </cell>
          <cell r="G32" t="str">
            <v>Demora en la tramitació</v>
          </cell>
          <cell r="H32" t="str">
            <v>Serveis Tècnics</v>
          </cell>
          <cell r="I32" t="str">
            <v>Persona jurídica</v>
          </cell>
          <cell r="J32" t="str">
            <v>Català</v>
          </cell>
          <cell r="K32" t="str">
            <v>Electrònic</v>
          </cell>
          <cell r="L32" t="str">
            <v xml:space="preserve">Sol·licitud del projecte del Bosc Gran, entre el c/ de la Farola i el c/ Lledoner, un cens de finques de titularitat privadada no urbanitzades i un cens de població empadronada al Cap Salou. </v>
          </cell>
          <cell r="M32">
            <v>12</v>
          </cell>
          <cell r="N32" t="str">
            <v>Sí</v>
          </cell>
          <cell r="Q32">
            <v>45740</v>
          </cell>
          <cell r="R32" t="str">
            <v>Estimació parcial</v>
          </cell>
          <cell r="T32">
            <v>45740</v>
          </cell>
        </row>
        <row r="33">
          <cell r="C33">
            <v>2966</v>
          </cell>
          <cell r="D33">
            <v>45692</v>
          </cell>
          <cell r="E33">
            <v>45720</v>
          </cell>
          <cell r="F33">
            <v>48</v>
          </cell>
          <cell r="G33" t="str">
            <v>Demora en la tramitació</v>
          </cell>
          <cell r="H33" t="str">
            <v>Seguretat ciutadana i civisme</v>
          </cell>
          <cell r="I33" t="str">
            <v>Persona jurídica</v>
          </cell>
          <cell r="J33" t="str">
            <v>Català</v>
          </cell>
          <cell r="K33" t="str">
            <v>Electrònic</v>
          </cell>
          <cell r="L33" t="str">
            <v>Sol.licitud de les sancions imposades durant l´any 2024 per conductes incíviques al Cap Salou.</v>
          </cell>
          <cell r="M33">
            <v>9</v>
          </cell>
          <cell r="N33" t="str">
            <v>Sí</v>
          </cell>
          <cell r="Q33">
            <v>45740</v>
          </cell>
          <cell r="R33" t="str">
            <v>Inadmissió</v>
          </cell>
        </row>
        <row r="34">
          <cell r="C34">
            <v>3112</v>
          </cell>
          <cell r="D34">
            <v>45694</v>
          </cell>
          <cell r="E34">
            <v>45722</v>
          </cell>
          <cell r="F34">
            <v>15</v>
          </cell>
          <cell r="H34" t="str">
            <v>Estadística</v>
          </cell>
          <cell r="I34" t="str">
            <v>Home</v>
          </cell>
          <cell r="J34" t="str">
            <v>Castellà</v>
          </cell>
          <cell r="K34" t="str">
            <v>Electrònic</v>
          </cell>
          <cell r="L34" t="str">
            <v>Sol·licitud del full padronal d'una persona.</v>
          </cell>
          <cell r="M34">
            <v>14</v>
          </cell>
          <cell r="N34" t="str">
            <v>Sí</v>
          </cell>
          <cell r="Q34">
            <v>45709</v>
          </cell>
          <cell r="R34" t="str">
            <v>Estimació</v>
          </cell>
          <cell r="T34">
            <v>45709</v>
          </cell>
        </row>
        <row r="35">
          <cell r="C35">
            <v>3206</v>
          </cell>
          <cell r="D35">
            <v>45694</v>
          </cell>
          <cell r="E35">
            <v>45722</v>
          </cell>
          <cell r="F35">
            <v>21</v>
          </cell>
          <cell r="H35" t="str">
            <v>Urbanisme i activitats</v>
          </cell>
          <cell r="I35" t="str">
            <v>Persona jurídica</v>
          </cell>
          <cell r="J35" t="str">
            <v>Castellà</v>
          </cell>
          <cell r="K35" t="str">
            <v>Electrònic</v>
          </cell>
          <cell r="L35" t="str">
            <v>Sol·licitud de revisió de l'expedient de construcció de l'edifici CPP Castilla II i expedient d'activitats del parquing.</v>
          </cell>
          <cell r="M35">
            <v>12</v>
          </cell>
          <cell r="N35" t="str">
            <v>Sí</v>
          </cell>
          <cell r="Q35">
            <v>45715</v>
          </cell>
          <cell r="R35" t="str">
            <v>Estimació</v>
          </cell>
          <cell r="T35">
            <v>45715</v>
          </cell>
        </row>
        <row r="36">
          <cell r="C36">
            <v>3357</v>
          </cell>
          <cell r="D36">
            <v>45698</v>
          </cell>
          <cell r="E36">
            <v>45726</v>
          </cell>
          <cell r="F36">
            <v>31</v>
          </cell>
          <cell r="G36" t="str">
            <v>La informació es trasllada a la Unitat de Govern Obert amb retràs</v>
          </cell>
          <cell r="H36" t="str">
            <v>Concessions</v>
          </cell>
          <cell r="I36" t="str">
            <v>Dona</v>
          </cell>
          <cell r="J36" t="str">
            <v>Català</v>
          </cell>
          <cell r="K36" t="str">
            <v>Presencial</v>
          </cell>
          <cell r="L36" t="str">
            <v>Sol·licitud d'informació per conèixer si hi ha col·lectors d'aigües pluvials, si va amb xarxa de clavegueram dels c/ Navarra, Rioja i Prat d'en Carbó i plànol de la zona.</v>
          </cell>
          <cell r="M36">
            <v>7</v>
          </cell>
          <cell r="N36" t="str">
            <v>Sí</v>
          </cell>
          <cell r="Q36">
            <v>45729</v>
          </cell>
          <cell r="R36" t="str">
            <v>Estimació</v>
          </cell>
          <cell r="T36">
            <v>45729</v>
          </cell>
        </row>
        <row r="37">
          <cell r="C37">
            <v>3400</v>
          </cell>
          <cell r="D37">
            <v>45698</v>
          </cell>
          <cell r="E37">
            <v>45726</v>
          </cell>
          <cell r="F37">
            <v>37</v>
          </cell>
          <cell r="G37" t="str">
            <v>Entrada a la Unitat de Govern Obert en data 17/2/2025</v>
          </cell>
          <cell r="H37" t="str">
            <v>Urbanisme</v>
          </cell>
          <cell r="I37" t="str">
            <v>Dona</v>
          </cell>
          <cell r="J37" t="str">
            <v>Català</v>
          </cell>
          <cell r="K37" t="str">
            <v>Electrònic</v>
          </cell>
          <cell r="L37" t="str">
            <v>Sol·licitud per consultar el projecte d'execució Edifici Santolea (C. Rosa Sensat, núm. 24-26).</v>
          </cell>
          <cell r="M37">
            <v>12</v>
          </cell>
          <cell r="N37" t="str">
            <v>Sí</v>
          </cell>
          <cell r="Q37">
            <v>45735</v>
          </cell>
          <cell r="R37" t="str">
            <v>Estimació</v>
          </cell>
          <cell r="T37">
            <v>45735</v>
          </cell>
        </row>
        <row r="38">
          <cell r="C38">
            <v>3491</v>
          </cell>
          <cell r="D38">
            <v>45699</v>
          </cell>
          <cell r="E38">
            <v>45727</v>
          </cell>
          <cell r="F38">
            <v>24</v>
          </cell>
          <cell r="H38" t="str">
            <v>Activitats</v>
          </cell>
          <cell r="I38" t="str">
            <v>Home</v>
          </cell>
          <cell r="J38" t="str">
            <v>Català</v>
          </cell>
          <cell r="K38" t="str">
            <v>Electrònic</v>
          </cell>
          <cell r="L38" t="str">
            <v>Sol·licitud de còpia de la llicència d'activitats d'un bar restaurant.</v>
          </cell>
          <cell r="M38">
            <v>13</v>
          </cell>
          <cell r="N38" t="str">
            <v>Sí</v>
          </cell>
          <cell r="Q38">
            <v>45723</v>
          </cell>
          <cell r="R38" t="str">
            <v>Estimació</v>
          </cell>
          <cell r="T38">
            <v>45723</v>
          </cell>
        </row>
        <row r="39">
          <cell r="C39">
            <v>3500</v>
          </cell>
          <cell r="D39">
            <v>45699</v>
          </cell>
          <cell r="E39">
            <v>45727</v>
          </cell>
          <cell r="F39">
            <v>13</v>
          </cell>
          <cell r="H39" t="str">
            <v>Activitats</v>
          </cell>
          <cell r="I39" t="str">
            <v>Home</v>
          </cell>
          <cell r="J39" t="str">
            <v>Castellà</v>
          </cell>
          <cell r="K39" t="str">
            <v>Presencial</v>
          </cell>
          <cell r="L39" t="str">
            <v>Sol.licitud  de còpia de la llicència d'activitats del parquing de l'edifici situat al Passatge Brumar.</v>
          </cell>
          <cell r="M39">
            <v>13</v>
          </cell>
          <cell r="N39" t="str">
            <v>Sí</v>
          </cell>
          <cell r="Q39">
            <v>45712</v>
          </cell>
          <cell r="R39" t="str">
            <v>Estimació</v>
          </cell>
          <cell r="T39">
            <v>45712</v>
          </cell>
        </row>
        <row r="40">
          <cell r="C40">
            <v>3951</v>
          </cell>
          <cell r="D40">
            <v>45705</v>
          </cell>
          <cell r="E40">
            <v>45733</v>
          </cell>
          <cell r="F40">
            <v>30</v>
          </cell>
          <cell r="H40" t="str">
            <v>Urbanisme</v>
          </cell>
          <cell r="I40" t="str">
            <v>Dona</v>
          </cell>
          <cell r="J40" t="str">
            <v>Català</v>
          </cell>
          <cell r="K40" t="str">
            <v>Electrònic</v>
          </cell>
          <cell r="L40" t="str">
            <v>Sol·licitud del projecte executiu, així com, els plànols, documentació As-built i primera ocupació de l'Edifici ABC de Salou.</v>
          </cell>
          <cell r="M40">
            <v>12</v>
          </cell>
          <cell r="N40" t="str">
            <v>Sí</v>
          </cell>
          <cell r="Q40">
            <v>45735</v>
          </cell>
          <cell r="R40" t="str">
            <v>Estimació</v>
          </cell>
          <cell r="T40">
            <v>45735</v>
          </cell>
        </row>
        <row r="41">
          <cell r="C41">
            <v>3956</v>
          </cell>
          <cell r="D41">
            <v>45705</v>
          </cell>
          <cell r="E41">
            <v>45733</v>
          </cell>
          <cell r="F41">
            <v>16</v>
          </cell>
          <cell r="H41" t="str">
            <v xml:space="preserve">Personal i processos selectius </v>
          </cell>
          <cell r="I41" t="str">
            <v>Home</v>
          </cell>
          <cell r="J41" t="str">
            <v>Castellà</v>
          </cell>
          <cell r="K41" t="str">
            <v>Electrònic</v>
          </cell>
          <cell r="L41" t="str">
            <v>Sol·licitud dels exàmens teòrics i de cultura general de policia local d'anteriors convocatòries.</v>
          </cell>
          <cell r="M41">
            <v>4</v>
          </cell>
          <cell r="N41" t="str">
            <v>Sí</v>
          </cell>
          <cell r="Q41">
            <v>45721</v>
          </cell>
          <cell r="R41" t="str">
            <v>Estimació</v>
          </cell>
          <cell r="T41">
            <v>45721</v>
          </cell>
        </row>
        <row r="42">
          <cell r="C42">
            <v>4053</v>
          </cell>
          <cell r="D42">
            <v>45705</v>
          </cell>
          <cell r="E42">
            <v>45733</v>
          </cell>
          <cell r="F42">
            <v>10</v>
          </cell>
          <cell r="H42" t="str">
            <v xml:space="preserve">Personal i processos selectius </v>
          </cell>
          <cell r="I42" t="str">
            <v>Home</v>
          </cell>
          <cell r="J42" t="str">
            <v>Castellà</v>
          </cell>
          <cell r="K42" t="str">
            <v>Electrònic</v>
          </cell>
          <cell r="L42" t="str">
            <v>Sol·licitud dels exàmens teòrics, de cultura general i pràctics de policia local d'anteriors convocatòries.</v>
          </cell>
          <cell r="M42">
            <v>4</v>
          </cell>
          <cell r="N42" t="str">
            <v>Sí</v>
          </cell>
          <cell r="Q42">
            <v>45715</v>
          </cell>
          <cell r="R42" t="str">
            <v>Estimació</v>
          </cell>
          <cell r="T42">
            <v>45715</v>
          </cell>
        </row>
        <row r="43">
          <cell r="C43">
            <v>4065</v>
          </cell>
          <cell r="D43">
            <v>45705</v>
          </cell>
          <cell r="E43">
            <v>45733</v>
          </cell>
          <cell r="F43">
            <v>9</v>
          </cell>
          <cell r="H43" t="str">
            <v>Estadística, i Patronat de Turisme</v>
          </cell>
          <cell r="I43" t="str">
            <v>Home</v>
          </cell>
          <cell r="J43" t="str">
            <v>Català</v>
          </cell>
          <cell r="K43" t="str">
            <v>Electrònic</v>
          </cell>
          <cell r="L43" t="str">
            <v>Sol·licitud del cens poblacional de Salou, agrupat per barris; del nombre de places hoteleres i de càmping i del nombre d'habitatges de segona residència.</v>
          </cell>
          <cell r="M43">
            <v>13</v>
          </cell>
          <cell r="N43" t="str">
            <v>Sí</v>
          </cell>
          <cell r="Q43">
            <v>45714</v>
          </cell>
          <cell r="R43" t="str">
            <v>Estimació</v>
          </cell>
          <cell r="T43">
            <v>45714</v>
          </cell>
        </row>
        <row r="44">
          <cell r="C44">
            <v>4183</v>
          </cell>
          <cell r="D44">
            <v>45706</v>
          </cell>
          <cell r="E44">
            <v>45734</v>
          </cell>
          <cell r="F44">
            <v>31</v>
          </cell>
          <cell r="G44" t="str">
            <v>Demora en la tramitació</v>
          </cell>
          <cell r="H44" t="str">
            <v>Urbanisme</v>
          </cell>
          <cell r="I44" t="str">
            <v>Dona</v>
          </cell>
          <cell r="J44" t="str">
            <v>Castellà</v>
          </cell>
          <cell r="K44" t="str">
            <v>Electrònic</v>
          </cell>
          <cell r="L44" t="str">
            <v>Sol·licitud d'informació de la instal·lació d'una antena de telefonia mòbil situada darrera del carrer Niu del Àguila de Vilafortuny.</v>
          </cell>
          <cell r="M44">
            <v>12</v>
          </cell>
          <cell r="N44" t="str">
            <v>Sí</v>
          </cell>
          <cell r="Q44">
            <v>45737</v>
          </cell>
          <cell r="R44" t="str">
            <v>Estimació</v>
          </cell>
          <cell r="T44">
            <v>45737</v>
          </cell>
        </row>
        <row r="45">
          <cell r="C45">
            <v>4203</v>
          </cell>
          <cell r="D45">
            <v>45706</v>
          </cell>
          <cell r="E45">
            <v>45734</v>
          </cell>
          <cell r="F45">
            <v>10</v>
          </cell>
          <cell r="H45" t="str">
            <v>Urbanisme</v>
          </cell>
          <cell r="I45" t="str">
            <v>Home</v>
          </cell>
          <cell r="J45" t="str">
            <v>Castellà</v>
          </cell>
          <cell r="K45" t="str">
            <v>Presencial</v>
          </cell>
          <cell r="L45" t="str">
            <v>Sol·licitud dels plànols del pàrquing de l'edifici Molins 1, C/ Barcelona, núm. 28.</v>
          </cell>
          <cell r="M45">
            <v>12</v>
          </cell>
          <cell r="N45" t="str">
            <v>Sí</v>
          </cell>
          <cell r="Q45">
            <v>45716</v>
          </cell>
          <cell r="R45" t="str">
            <v>Estimació</v>
          </cell>
          <cell r="T45">
            <v>45716</v>
          </cell>
        </row>
        <row r="46">
          <cell r="C46">
            <v>4521</v>
          </cell>
          <cell r="D46">
            <v>45708</v>
          </cell>
          <cell r="E46">
            <v>45736</v>
          </cell>
          <cell r="F46">
            <v>27</v>
          </cell>
          <cell r="H46" t="str">
            <v>Activitats</v>
          </cell>
          <cell r="I46" t="str">
            <v>Persona jurídica</v>
          </cell>
          <cell r="J46" t="str">
            <v>Català</v>
          </cell>
          <cell r="K46" t="str">
            <v>Electrònic</v>
          </cell>
          <cell r="L46" t="str">
            <v>Sol.licitud dels últims plànols registrats per a la llicència d'un establiment hoteler.</v>
          </cell>
          <cell r="M46">
            <v>13</v>
          </cell>
          <cell r="N46" t="str">
            <v>Sí</v>
          </cell>
          <cell r="Q46">
            <v>45735</v>
          </cell>
          <cell r="R46" t="str">
            <v>Estimació</v>
          </cell>
          <cell r="T46">
            <v>45735</v>
          </cell>
        </row>
        <row r="47">
          <cell r="C47">
            <v>4632</v>
          </cell>
          <cell r="D47">
            <v>45709</v>
          </cell>
          <cell r="E47">
            <v>45737</v>
          </cell>
          <cell r="F47">
            <v>13</v>
          </cell>
          <cell r="H47" t="str">
            <v>Urbanisme</v>
          </cell>
          <cell r="I47" t="str">
            <v>Persona jurídica</v>
          </cell>
          <cell r="J47" t="str">
            <v>Català</v>
          </cell>
          <cell r="K47" t="str">
            <v>Electrònic</v>
          </cell>
          <cell r="L47" t="str">
            <v>Sol·licitud de la consulta d'un projecte de l'edifici Los Olivos II.</v>
          </cell>
          <cell r="M47">
            <v>12</v>
          </cell>
          <cell r="N47" t="str">
            <v>Sí</v>
          </cell>
          <cell r="Q47">
            <v>45722</v>
          </cell>
          <cell r="R47" t="str">
            <v>Estimació</v>
          </cell>
          <cell r="T47">
            <v>45722</v>
          </cell>
        </row>
        <row r="48">
          <cell r="C48">
            <v>4898</v>
          </cell>
          <cell r="D48">
            <v>45713</v>
          </cell>
          <cell r="E48">
            <v>45741</v>
          </cell>
          <cell r="F48">
            <v>28</v>
          </cell>
          <cell r="H48" t="str">
            <v>Urbanisme</v>
          </cell>
          <cell r="I48" t="str">
            <v>Home</v>
          </cell>
          <cell r="J48" t="str">
            <v>Català</v>
          </cell>
          <cell r="K48" t="str">
            <v>Presencial</v>
          </cell>
          <cell r="L48" t="str">
            <v>Sol·licitud del projecte d'obres de la urbanització situada a l'av. Salvador Vilaseca, núm. 7.</v>
          </cell>
          <cell r="M48">
            <v>12</v>
          </cell>
          <cell r="N48" t="str">
            <v>Sí</v>
          </cell>
          <cell r="Q48">
            <v>45741</v>
          </cell>
          <cell r="R48" t="str">
            <v>Estimació</v>
          </cell>
          <cell r="T48">
            <v>45741</v>
          </cell>
        </row>
        <row r="49">
          <cell r="C49">
            <v>5024</v>
          </cell>
          <cell r="D49">
            <v>45714</v>
          </cell>
          <cell r="E49">
            <v>45742</v>
          </cell>
          <cell r="F49">
            <v>16</v>
          </cell>
          <cell r="H49" t="str">
            <v>Urbanisme</v>
          </cell>
          <cell r="I49" t="str">
            <v>Home</v>
          </cell>
          <cell r="J49" t="str">
            <v>Castellà</v>
          </cell>
          <cell r="K49" t="str">
            <v>Electrònic</v>
          </cell>
          <cell r="L49" t="str">
            <v>Sol·licitud de consultar els plànols de la C.P Villa-Elvira II situada al carrer Ciutat de Reus, núm. 15.</v>
          </cell>
          <cell r="M49">
            <v>12</v>
          </cell>
          <cell r="N49" t="str">
            <v>Sí</v>
          </cell>
          <cell r="Q49">
            <v>45730</v>
          </cell>
          <cell r="R49" t="str">
            <v>Estimació</v>
          </cell>
          <cell r="T49">
            <v>45730</v>
          </cell>
        </row>
        <row r="50">
          <cell r="C50">
            <v>5271</v>
          </cell>
          <cell r="D50">
            <v>45716</v>
          </cell>
          <cell r="E50">
            <v>45744</v>
          </cell>
          <cell r="F50">
            <v>24</v>
          </cell>
          <cell r="H50" t="str">
            <v>Gestió econòmica, comptable, pressupostària i patrimonial</v>
          </cell>
          <cell r="I50" t="str">
            <v>Home</v>
          </cell>
          <cell r="J50" t="str">
            <v>Català</v>
          </cell>
          <cell r="K50" t="str">
            <v>Electrònic</v>
          </cell>
          <cell r="L50" t="str">
            <v>Sol·licitud del percentatge del pressupost d'inversió de 2023 executat.</v>
          </cell>
          <cell r="M50">
            <v>6</v>
          </cell>
          <cell r="N50" t="str">
            <v>Sí</v>
          </cell>
          <cell r="Q50">
            <v>45740</v>
          </cell>
          <cell r="R50" t="str">
            <v>Estimació</v>
          </cell>
          <cell r="T50">
            <v>45740</v>
          </cell>
        </row>
        <row r="51">
          <cell r="C51">
            <v>5273</v>
          </cell>
          <cell r="D51">
            <v>45716</v>
          </cell>
          <cell r="E51">
            <v>45744</v>
          </cell>
          <cell r="F51">
            <v>74</v>
          </cell>
          <cell r="G51" t="str">
            <v>La informació es trasllada a la Unitat de Govern Obert amb retràs</v>
          </cell>
          <cell r="H51" t="str">
            <v>Informació institucional i organitzativa</v>
          </cell>
          <cell r="I51" t="str">
            <v>Home</v>
          </cell>
          <cell r="J51" t="str">
            <v>Català</v>
          </cell>
          <cell r="K51" t="str">
            <v>Electrònic</v>
          </cell>
          <cell r="L51" t="str">
            <v>Sol·licitud de la relació de despeses protocol·làries i de representació de l'Alcalde de l'any 2023, agrupades per conceptes.</v>
          </cell>
          <cell r="M51">
            <v>1</v>
          </cell>
          <cell r="N51" t="str">
            <v>Sí</v>
          </cell>
          <cell r="Q51">
            <v>45748</v>
          </cell>
          <cell r="R51" t="str">
            <v>Estimació</v>
          </cell>
          <cell r="T51">
            <v>45790</v>
          </cell>
        </row>
        <row r="52">
          <cell r="C52">
            <v>5560</v>
          </cell>
          <cell r="D52">
            <v>45720</v>
          </cell>
          <cell r="E52">
            <v>45751</v>
          </cell>
          <cell r="F52">
            <v>15</v>
          </cell>
          <cell r="H52" t="str">
            <v>Urbanisme</v>
          </cell>
          <cell r="I52" t="str">
            <v>Home</v>
          </cell>
          <cell r="J52" t="str">
            <v>Castellà</v>
          </cell>
          <cell r="K52" t="str">
            <v>Presencial</v>
          </cell>
          <cell r="L52" t="str">
            <v>Sol.licitud de consulta dels plànols de l'edifici situat a la Carretera del Far, núm. 41.</v>
          </cell>
          <cell r="M52">
            <v>12</v>
          </cell>
          <cell r="N52" t="str">
            <v>Sí</v>
          </cell>
          <cell r="Q52">
            <v>45735</v>
          </cell>
          <cell r="R52" t="str">
            <v>Estimació</v>
          </cell>
          <cell r="T52">
            <v>45735</v>
          </cell>
        </row>
        <row r="53">
          <cell r="C53">
            <v>5700</v>
          </cell>
          <cell r="D53">
            <v>45721</v>
          </cell>
          <cell r="E53">
            <v>45752</v>
          </cell>
          <cell r="F53">
            <v>21</v>
          </cell>
          <cell r="H53" t="str">
            <v>Activitats</v>
          </cell>
          <cell r="I53" t="str">
            <v>Persona jurídica</v>
          </cell>
          <cell r="J53" t="str">
            <v>Català</v>
          </cell>
          <cell r="K53" t="str">
            <v>Electrònic</v>
          </cell>
          <cell r="L53" t="str">
            <v>Sol·licitud de la còpia de la llicència d'activitat d'un local.</v>
          </cell>
          <cell r="M53">
            <v>13</v>
          </cell>
          <cell r="N53" t="str">
            <v>Sí</v>
          </cell>
          <cell r="Q53">
            <v>45742</v>
          </cell>
          <cell r="R53" t="str">
            <v>Estimació</v>
          </cell>
          <cell r="T53">
            <v>45742</v>
          </cell>
        </row>
        <row r="54">
          <cell r="C54">
            <v>5717</v>
          </cell>
          <cell r="D54">
            <v>45721</v>
          </cell>
          <cell r="E54">
            <v>45752</v>
          </cell>
          <cell r="F54">
            <v>21</v>
          </cell>
          <cell r="H54" t="str">
            <v>Urbanisme</v>
          </cell>
          <cell r="I54" t="str">
            <v>Home</v>
          </cell>
          <cell r="J54" t="str">
            <v>Castellà</v>
          </cell>
          <cell r="K54" t="str">
            <v>Presencial</v>
          </cell>
          <cell r="L54" t="str">
            <v>Sol·licitud d'informació de l'edifici Cap Salou II.</v>
          </cell>
          <cell r="M54">
            <v>12</v>
          </cell>
          <cell r="N54" t="str">
            <v>Sí</v>
          </cell>
          <cell r="Q54">
            <v>45742</v>
          </cell>
          <cell r="R54" t="str">
            <v>Estimació</v>
          </cell>
          <cell r="T54">
            <v>45742</v>
          </cell>
        </row>
        <row r="55">
          <cell r="C55">
            <v>5903</v>
          </cell>
          <cell r="D55">
            <v>45723</v>
          </cell>
          <cell r="E55">
            <v>45754</v>
          </cell>
          <cell r="F55">
            <v>23</v>
          </cell>
          <cell r="H55" t="str">
            <v>Personal i processos selectius</v>
          </cell>
          <cell r="I55" t="str">
            <v>Dona</v>
          </cell>
          <cell r="J55" t="str">
            <v>Català</v>
          </cell>
          <cell r="K55" t="str">
            <v>Electrònic</v>
          </cell>
          <cell r="L55" t="str">
            <v>Sol·licitud de les solucions del cas pràtic del procés selectiu per cobrir una plaça tècnic/a mitjà/ana de Recursos Humans.</v>
          </cell>
          <cell r="M55">
            <v>4</v>
          </cell>
          <cell r="N55" t="str">
            <v>Sí</v>
          </cell>
          <cell r="O55" t="str">
            <v>Sí</v>
          </cell>
          <cell r="P55" t="str">
            <v>No</v>
          </cell>
          <cell r="Q55">
            <v>45746</v>
          </cell>
          <cell r="R55" t="str">
            <v>Estimació</v>
          </cell>
          <cell r="T55">
            <v>45746</v>
          </cell>
        </row>
        <row r="56">
          <cell r="C56">
            <v>6057</v>
          </cell>
          <cell r="D56">
            <v>45726</v>
          </cell>
          <cell r="E56">
            <v>45757</v>
          </cell>
          <cell r="F56">
            <v>17</v>
          </cell>
          <cell r="H56" t="str">
            <v>Urbanisme</v>
          </cell>
          <cell r="I56" t="str">
            <v>Home</v>
          </cell>
          <cell r="J56" t="str">
            <v>Castellà</v>
          </cell>
          <cell r="K56" t="str">
            <v>Electrònic</v>
          </cell>
          <cell r="L56" t="str">
            <v>Sol·licitud de la consulta dels plànols dels desguassos de la mancomunitat Emprius situada a l'av. Dr. Eduard Punset 1.</v>
          </cell>
          <cell r="M56">
            <v>12</v>
          </cell>
          <cell r="N56" t="str">
            <v>Sí</v>
          </cell>
          <cell r="Q56">
            <v>45743</v>
          </cell>
          <cell r="R56" t="str">
            <v>Estimació</v>
          </cell>
          <cell r="T56">
            <v>45743</v>
          </cell>
        </row>
        <row r="57">
          <cell r="C57">
            <v>6509</v>
          </cell>
          <cell r="D57">
            <v>45729</v>
          </cell>
          <cell r="E57">
            <v>45760</v>
          </cell>
          <cell r="F57">
            <v>6</v>
          </cell>
          <cell r="H57" t="str">
            <v>Personal i processos selectius</v>
          </cell>
          <cell r="I57" t="str">
            <v>Persona jurídica</v>
          </cell>
          <cell r="J57" t="str">
            <v>Català</v>
          </cell>
          <cell r="K57" t="str">
            <v>Electrònic</v>
          </cell>
          <cell r="L57" t="str">
            <v>Sol·licitud de l'expedient complert d'aprovació inicial de la modificació de la plantilla de personal de l'Ajuntament de Salou i el Patronat i la llista d'auxiliars administratius.</v>
          </cell>
          <cell r="M57">
            <v>4</v>
          </cell>
          <cell r="N57" t="str">
            <v>Sí</v>
          </cell>
          <cell r="Q57">
            <v>45735</v>
          </cell>
          <cell r="R57" t="str">
            <v>Estimació</v>
          </cell>
          <cell r="T57">
            <v>45735</v>
          </cell>
        </row>
        <row r="58">
          <cell r="C58">
            <v>7197</v>
          </cell>
          <cell r="D58">
            <v>45735</v>
          </cell>
          <cell r="E58">
            <v>45766</v>
          </cell>
          <cell r="F58">
            <v>8</v>
          </cell>
          <cell r="H58" t="str">
            <v>Personal i processos selectius</v>
          </cell>
          <cell r="I58" t="str">
            <v>Persona jurídica</v>
          </cell>
          <cell r="J58" t="str">
            <v>Català</v>
          </cell>
          <cell r="K58" t="str">
            <v>Electrònic</v>
          </cell>
          <cell r="L58" t="str">
            <v>Sol·licitud de l'expedient complert de l'aprovació inicial de modificació del teletreball.</v>
          </cell>
          <cell r="M58">
            <v>4</v>
          </cell>
          <cell r="N58" t="str">
            <v>Sí</v>
          </cell>
          <cell r="Q58">
            <v>45743</v>
          </cell>
          <cell r="R58" t="str">
            <v>Estimació</v>
          </cell>
          <cell r="T58">
            <v>45743</v>
          </cell>
        </row>
        <row r="59">
          <cell r="C59">
            <v>7762</v>
          </cell>
          <cell r="D59">
            <v>45741</v>
          </cell>
          <cell r="E59">
            <v>45772</v>
          </cell>
          <cell r="F59">
            <v>7</v>
          </cell>
          <cell r="H59" t="str">
            <v>Personal i processos selectius</v>
          </cell>
          <cell r="I59" t="str">
            <v>Dona</v>
          </cell>
          <cell r="J59" t="str">
            <v>Català</v>
          </cell>
          <cell r="K59" t="str">
            <v>Electrònic</v>
          </cell>
          <cell r="L59" t="str">
            <v>Sol·licitud a les proves pràctiques i/o de desenvolupament del cos de gestió del Patronat de Turisme.</v>
          </cell>
          <cell r="M59">
            <v>4</v>
          </cell>
          <cell r="N59" t="str">
            <v>Sí</v>
          </cell>
          <cell r="Q59">
            <v>45748</v>
          </cell>
          <cell r="R59" t="str">
            <v>Inadmissió</v>
          </cell>
        </row>
        <row r="60">
          <cell r="C60">
            <v>7768</v>
          </cell>
          <cell r="D60">
            <v>45741</v>
          </cell>
          <cell r="E60">
            <v>45772</v>
          </cell>
          <cell r="F60">
            <v>35</v>
          </cell>
          <cell r="G60" t="str">
            <v>Audiència a tercers</v>
          </cell>
          <cell r="H60" t="str">
            <v>Urbanisme</v>
          </cell>
          <cell r="I60" t="str">
            <v>Home</v>
          </cell>
          <cell r="J60" t="str">
            <v>Català</v>
          </cell>
          <cell r="K60" t="str">
            <v>Electrònic</v>
          </cell>
          <cell r="L60" t="str">
            <v xml:space="preserve">Sol·licitud de l'expedient administratiu número 4816/2022, de la sentència número 91/2024 i del Projecte de legalització número 14456/2024 en relació un immoble. </v>
          </cell>
          <cell r="M60">
            <v>12</v>
          </cell>
          <cell r="N60" t="str">
            <v>Sí</v>
          </cell>
          <cell r="Q60">
            <v>45776</v>
          </cell>
          <cell r="R60" t="str">
            <v>Estimació</v>
          </cell>
          <cell r="T60">
            <v>45776</v>
          </cell>
        </row>
        <row r="61">
          <cell r="C61">
            <v>8062</v>
          </cell>
          <cell r="D61">
            <v>45744</v>
          </cell>
          <cell r="E61">
            <v>45775</v>
          </cell>
          <cell r="F61">
            <v>33</v>
          </cell>
          <cell r="G61" t="str">
            <v>Demora en la tramitació</v>
          </cell>
          <cell r="H61" t="str">
            <v>Urbanisme</v>
          </cell>
          <cell r="I61" t="str">
            <v>Home</v>
          </cell>
          <cell r="J61" t="str">
            <v>Català</v>
          </cell>
          <cell r="K61" t="str">
            <v>Electrònic</v>
          </cell>
          <cell r="L61" t="str">
            <v>Sol·licitud de consulta del projecte de construcció de l'edifici situat al carrer Falconera número 23-25 de Salou.</v>
          </cell>
          <cell r="M61">
            <v>12</v>
          </cell>
          <cell r="N61" t="str">
            <v>Sí</v>
          </cell>
          <cell r="Q61">
            <v>45777</v>
          </cell>
          <cell r="R61" t="str">
            <v>Estimació</v>
          </cell>
          <cell r="T61">
            <v>45777</v>
          </cell>
        </row>
        <row r="62">
          <cell r="C62">
            <v>8625</v>
          </cell>
          <cell r="D62">
            <v>45749</v>
          </cell>
          <cell r="E62">
            <v>45779</v>
          </cell>
          <cell r="F62">
            <v>5</v>
          </cell>
          <cell r="H62" t="str">
            <v>Urbanisme</v>
          </cell>
          <cell r="I62" t="str">
            <v>Home</v>
          </cell>
          <cell r="J62" t="str">
            <v>Castellà</v>
          </cell>
          <cell r="K62" t="str">
            <v>Presencial</v>
          </cell>
          <cell r="L62" t="str">
            <v>Sol·licitud d'una còpia dels plànols del meu habitatge.</v>
          </cell>
          <cell r="M62">
            <v>12</v>
          </cell>
          <cell r="N62" t="str">
            <v>Sí</v>
          </cell>
          <cell r="Q62">
            <v>45754</v>
          </cell>
          <cell r="R62" t="str">
            <v>Estimació</v>
          </cell>
          <cell r="T62">
            <v>45754</v>
          </cell>
        </row>
        <row r="63">
          <cell r="C63">
            <v>8700</v>
          </cell>
          <cell r="D63">
            <v>45749</v>
          </cell>
          <cell r="E63">
            <v>45779</v>
          </cell>
          <cell r="F63">
            <v>8</v>
          </cell>
          <cell r="H63" t="str">
            <v>Urbanisme</v>
          </cell>
          <cell r="I63" t="str">
            <v>Home</v>
          </cell>
          <cell r="J63" t="str">
            <v>Català</v>
          </cell>
          <cell r="K63" t="str">
            <v>Electrònic</v>
          </cell>
          <cell r="L63" t="str">
            <v>Sol·licitud de l'expedient de construcció de l'edifici situat a l'avinguda Roma, núm. 25.</v>
          </cell>
          <cell r="M63">
            <v>12</v>
          </cell>
          <cell r="N63" t="str">
            <v>Sí</v>
          </cell>
          <cell r="Q63">
            <v>45757</v>
          </cell>
          <cell r="R63" t="str">
            <v>Estimació</v>
          </cell>
          <cell r="T63">
            <v>45757</v>
          </cell>
        </row>
        <row r="64">
          <cell r="C64">
            <v>8829</v>
          </cell>
          <cell r="D64">
            <v>45750</v>
          </cell>
          <cell r="E64">
            <v>45780</v>
          </cell>
          <cell r="F64">
            <v>6</v>
          </cell>
          <cell r="H64" t="str">
            <v>Activitats</v>
          </cell>
          <cell r="I64" t="str">
            <v>Persona jurídica</v>
          </cell>
          <cell r="J64" t="str">
            <v>Català</v>
          </cell>
          <cell r="K64" t="str">
            <v>Electrònic</v>
          </cell>
          <cell r="L64" t="str">
            <v>Sol.licitud dels plànols i projecte d'activitat d'un establiment hoteler.</v>
          </cell>
          <cell r="M64">
            <v>13</v>
          </cell>
          <cell r="N64" t="str">
            <v>Sí</v>
          </cell>
          <cell r="Q64">
            <v>45756</v>
          </cell>
          <cell r="R64" t="str">
            <v>Estimació</v>
          </cell>
          <cell r="T64">
            <v>45756</v>
          </cell>
        </row>
        <row r="65">
          <cell r="C65">
            <v>9750</v>
          </cell>
          <cell r="D65">
            <v>45758</v>
          </cell>
          <cell r="E65">
            <v>45788</v>
          </cell>
          <cell r="F65">
            <v>28</v>
          </cell>
          <cell r="H65" t="str">
            <v>Concessions</v>
          </cell>
          <cell r="I65" t="str">
            <v>Dona</v>
          </cell>
          <cell r="J65" t="str">
            <v>Català</v>
          </cell>
          <cell r="K65" t="str">
            <v>Presencial</v>
          </cell>
          <cell r="L65" t="str">
            <v xml:space="preserve">Sol·licitud d'informació addicional en relació als col·lectors d'aigües pluvials i la xarxa de clavegueram dels c/Navarra, Rioja i Prat d'en Carbó. </v>
          </cell>
          <cell r="M65">
            <v>7</v>
          </cell>
          <cell r="N65" t="str">
            <v>No</v>
          </cell>
          <cell r="Q65">
            <v>45786</v>
          </cell>
          <cell r="R65" t="str">
            <v>Estimació</v>
          </cell>
          <cell r="T65">
            <v>45786</v>
          </cell>
        </row>
        <row r="66">
          <cell r="C66">
            <v>10008</v>
          </cell>
          <cell r="D66">
            <v>45761</v>
          </cell>
          <cell r="E66">
            <v>45791</v>
          </cell>
          <cell r="F66">
            <v>30</v>
          </cell>
          <cell r="H66" t="str">
            <v>Urbanisme</v>
          </cell>
          <cell r="I66" t="str">
            <v>Persona jurídica</v>
          </cell>
          <cell r="J66" t="str">
            <v>Castellà</v>
          </cell>
          <cell r="K66" t="str">
            <v>Electrònic</v>
          </cell>
          <cell r="L66" t="str">
            <v>Sol·licitud dels plànols de l'edifici Bellavista I.</v>
          </cell>
          <cell r="M66">
            <v>12</v>
          </cell>
          <cell r="N66" t="str">
            <v>Sí</v>
          </cell>
          <cell r="Q66">
            <v>45791</v>
          </cell>
          <cell r="R66" t="str">
            <v>Estimació</v>
          </cell>
          <cell r="T66">
            <v>45791</v>
          </cell>
        </row>
        <row r="67">
          <cell r="C67">
            <v>10010</v>
          </cell>
          <cell r="D67">
            <v>45761</v>
          </cell>
          <cell r="E67">
            <v>45791</v>
          </cell>
          <cell r="F67">
            <v>30</v>
          </cell>
          <cell r="H67" t="str">
            <v>Urbanisme</v>
          </cell>
          <cell r="I67" t="str">
            <v>Persona jurídica</v>
          </cell>
          <cell r="J67" t="str">
            <v>Castellà</v>
          </cell>
          <cell r="K67" t="str">
            <v>Electrònic</v>
          </cell>
          <cell r="L67" t="str">
            <v>Sol·licitud dels plànols de l'edifici Bellavista II</v>
          </cell>
          <cell r="M67">
            <v>12</v>
          </cell>
          <cell r="N67" t="str">
            <v>Sí</v>
          </cell>
          <cell r="Q67">
            <v>45791</v>
          </cell>
          <cell r="R67" t="str">
            <v>Estimació</v>
          </cell>
          <cell r="T67">
            <v>45791</v>
          </cell>
        </row>
        <row r="68">
          <cell r="C68">
            <v>10113</v>
          </cell>
          <cell r="D68">
            <v>45762</v>
          </cell>
          <cell r="E68">
            <v>45791</v>
          </cell>
          <cell r="F68">
            <v>27</v>
          </cell>
          <cell r="H68" t="str">
            <v>Patrimoni</v>
          </cell>
          <cell r="I68" t="str">
            <v>Persona jurídica</v>
          </cell>
          <cell r="J68" t="str">
            <v>Català</v>
          </cell>
          <cell r="K68" t="str">
            <v>Electrònic</v>
          </cell>
          <cell r="L68" t="str">
            <v>Sol·licitud de la pòlissa d'assegurança de responsabilitat civil i d'assistència jurídica de l'Ajuntament.</v>
          </cell>
          <cell r="M68">
            <v>6</v>
          </cell>
          <cell r="N68" t="str">
            <v>No</v>
          </cell>
          <cell r="Q68">
            <v>45789</v>
          </cell>
          <cell r="R68" t="str">
            <v>Estimació</v>
          </cell>
          <cell r="T68">
            <v>45789</v>
          </cell>
        </row>
        <row r="69">
          <cell r="C69">
            <v>10187</v>
          </cell>
          <cell r="D69">
            <v>45763</v>
          </cell>
          <cell r="E69">
            <v>45793</v>
          </cell>
          <cell r="F69">
            <v>111</v>
          </cell>
          <cell r="G69" t="str">
            <v>Audiència a tercers</v>
          </cell>
          <cell r="H69" t="str">
            <v>Activitats</v>
          </cell>
          <cell r="I69" t="str">
            <v>Persona jurídica</v>
          </cell>
          <cell r="J69" t="str">
            <v>Castellà</v>
          </cell>
          <cell r="K69" t="str">
            <v>Electrònic</v>
          </cell>
          <cell r="L69" t="str">
            <v>Sol·licitud de l'expedient d'activitat d'un establiment de restauració.</v>
          </cell>
          <cell r="M69">
            <v>13</v>
          </cell>
          <cell r="N69" t="str">
            <v>Sí</v>
          </cell>
          <cell r="O69" t="str">
            <v>Sí</v>
          </cell>
          <cell r="P69" t="str">
            <v>Sí</v>
          </cell>
          <cell r="Q69">
            <v>45791</v>
          </cell>
          <cell r="R69" t="str">
            <v>Estimació</v>
          </cell>
          <cell r="T69">
            <v>45874</v>
          </cell>
        </row>
        <row r="70">
          <cell r="C70">
            <v>10388</v>
          </cell>
          <cell r="D70">
            <v>45764</v>
          </cell>
          <cell r="E70">
            <v>45794</v>
          </cell>
          <cell r="F70">
            <v>81</v>
          </cell>
          <cell r="G70" t="str">
            <v>Entrada a la Unitat de Govern Obert en data 5/6/2025</v>
          </cell>
          <cell r="H70" t="str">
            <v>Activitats</v>
          </cell>
          <cell r="I70" t="str">
            <v>Dona</v>
          </cell>
          <cell r="J70" t="str">
            <v>Castellà</v>
          </cell>
          <cell r="K70" t="str">
            <v>Presencial</v>
          </cell>
          <cell r="L70" t="str">
            <v>Sol·licitud de l'expedient d'activitat d'un establiment de restauració.</v>
          </cell>
          <cell r="M70">
            <v>13</v>
          </cell>
          <cell r="N70" t="str">
            <v>No</v>
          </cell>
          <cell r="O70" t="str">
            <v>Sí</v>
          </cell>
          <cell r="P70" t="str">
            <v>No</v>
          </cell>
          <cell r="Q70">
            <v>45842</v>
          </cell>
          <cell r="R70" t="str">
            <v>Estimació</v>
          </cell>
          <cell r="T70">
            <v>45845</v>
          </cell>
        </row>
        <row r="71">
          <cell r="C71">
            <v>10417</v>
          </cell>
          <cell r="D71">
            <v>45769</v>
          </cell>
          <cell r="E71">
            <v>45799</v>
          </cell>
          <cell r="F71">
            <v>7</v>
          </cell>
          <cell r="H71" t="str">
            <v>Medi Ambient</v>
          </cell>
          <cell r="I71" t="str">
            <v>Home</v>
          </cell>
          <cell r="J71" t="str">
            <v>Català</v>
          </cell>
          <cell r="K71" t="str">
            <v>Electrònic</v>
          </cell>
          <cell r="L71" t="str">
            <v>Sol·licitud per coneixer les actuacions i/o projectes duts a terme per l'Ajuntament per a la protecció de la posidònia</v>
          </cell>
          <cell r="M71">
            <v>13</v>
          </cell>
          <cell r="N71" t="str">
            <v>No</v>
          </cell>
          <cell r="Q71">
            <v>45776</v>
          </cell>
          <cell r="R71" t="str">
            <v>Estimació</v>
          </cell>
          <cell r="T71">
            <v>45776</v>
          </cell>
        </row>
        <row r="72">
          <cell r="C72">
            <v>10485</v>
          </cell>
          <cell r="D72">
            <v>45769</v>
          </cell>
          <cell r="E72">
            <v>45799</v>
          </cell>
          <cell r="F72">
            <v>2</v>
          </cell>
          <cell r="H72" t="str">
            <v>Personal i processos selectius</v>
          </cell>
          <cell r="I72" t="str">
            <v>Persona jurídica</v>
          </cell>
          <cell r="J72" t="str">
            <v>Català</v>
          </cell>
          <cell r="K72" t="str">
            <v>Electrònic</v>
          </cell>
          <cell r="L72" t="str">
            <v xml:space="preserve">Sol·licitud per consultar l'expedient relatiu a la modificació del Reglament del treball a distància. </v>
          </cell>
          <cell r="M72">
            <v>4</v>
          </cell>
          <cell r="N72" t="str">
            <v>No</v>
          </cell>
          <cell r="Q72">
            <v>45771</v>
          </cell>
          <cell r="R72" t="str">
            <v>Estimació</v>
          </cell>
          <cell r="T72">
            <v>45771</v>
          </cell>
        </row>
        <row r="73">
          <cell r="C73">
            <v>10767</v>
          </cell>
          <cell r="D73">
            <v>45770</v>
          </cell>
          <cell r="E73">
            <v>45800</v>
          </cell>
          <cell r="F73">
            <v>35</v>
          </cell>
          <cell r="G73" t="str">
            <v>Audiència a tercers</v>
          </cell>
          <cell r="H73" t="str">
            <v>Urbanisme</v>
          </cell>
          <cell r="I73" t="str">
            <v>Home</v>
          </cell>
          <cell r="J73" t="str">
            <v>Castellà</v>
          </cell>
          <cell r="K73" t="str">
            <v>Electrònic</v>
          </cell>
          <cell r="L73" t="str">
            <v>Sol·licitud dels plànols i llicència d'obra de l'edifici Fortuny II A.</v>
          </cell>
          <cell r="M73">
            <v>12</v>
          </cell>
          <cell r="N73" t="str">
            <v>Sí</v>
          </cell>
          <cell r="Q73">
            <v>45805</v>
          </cell>
          <cell r="R73" t="str">
            <v>Inadmissió</v>
          </cell>
        </row>
        <row r="74">
          <cell r="C74">
            <v>11211</v>
          </cell>
          <cell r="D74">
            <v>45776</v>
          </cell>
          <cell r="E74">
            <v>45806</v>
          </cell>
          <cell r="F74">
            <v>3</v>
          </cell>
          <cell r="H74" t="str">
            <v>Personal i processos selectius</v>
          </cell>
          <cell r="I74" t="str">
            <v>Persona jurídica</v>
          </cell>
          <cell r="J74" t="str">
            <v>Català</v>
          </cell>
          <cell r="K74" t="str">
            <v>Electrònic</v>
          </cell>
          <cell r="L74" t="str">
            <v>Sol·licitud de l'expedient de planificació normativa de l'any 2025 de la Unitat de Gestió de Personal de l'Ajuntament.</v>
          </cell>
          <cell r="M74">
            <v>4</v>
          </cell>
          <cell r="N74" t="str">
            <v xml:space="preserve">No </v>
          </cell>
          <cell r="Q74">
            <v>45779</v>
          </cell>
          <cell r="R74" t="str">
            <v>Estimació</v>
          </cell>
          <cell r="T74">
            <v>45779</v>
          </cell>
        </row>
        <row r="75">
          <cell r="C75">
            <v>11786</v>
          </cell>
          <cell r="D75">
            <v>45783</v>
          </cell>
          <cell r="E75">
            <v>45814</v>
          </cell>
          <cell r="F75">
            <v>29</v>
          </cell>
          <cell r="H75" t="str">
            <v>Llicències</v>
          </cell>
          <cell r="I75" t="str">
            <v>Persona jurídica</v>
          </cell>
          <cell r="J75" t="str">
            <v>Castellà</v>
          </cell>
          <cell r="K75" t="str">
            <v>Electrònic</v>
          </cell>
          <cell r="L75" t="str">
            <v>Sol·licitud de còpia de la llicència d'activitat d'una Comunitat de Propietaris.</v>
          </cell>
          <cell r="M75">
            <v>13</v>
          </cell>
          <cell r="N75" t="str">
            <v>Sí</v>
          </cell>
          <cell r="Q75">
            <v>45812</v>
          </cell>
          <cell r="R75" t="str">
            <v>Inadmissió</v>
          </cell>
        </row>
        <row r="76">
          <cell r="C76">
            <v>11813</v>
          </cell>
          <cell r="D76">
            <v>45783</v>
          </cell>
          <cell r="E76">
            <v>45814</v>
          </cell>
          <cell r="F76">
            <v>15</v>
          </cell>
          <cell r="H76" t="str">
            <v>Activitats</v>
          </cell>
          <cell r="I76" t="str">
            <v>Home</v>
          </cell>
          <cell r="J76" t="str">
            <v>Castellà</v>
          </cell>
          <cell r="K76" t="str">
            <v>Electrònic</v>
          </cell>
          <cell r="L76" t="str">
            <v>Solicitud de tots els expedients relacionats amb una activitat de restauració.</v>
          </cell>
          <cell r="M76">
            <v>13</v>
          </cell>
          <cell r="N76" t="str">
            <v>Sí</v>
          </cell>
          <cell r="Q76">
            <v>45798</v>
          </cell>
          <cell r="R76" t="str">
            <v>Estimació</v>
          </cell>
          <cell r="T76">
            <v>45798</v>
          </cell>
        </row>
        <row r="77">
          <cell r="C77">
            <v>11773</v>
          </cell>
          <cell r="D77">
            <v>45783</v>
          </cell>
          <cell r="E77">
            <v>45980</v>
          </cell>
          <cell r="F77">
            <v>197</v>
          </cell>
          <cell r="G77" t="str">
            <v>El registre es remet a una unitat incorrecta</v>
          </cell>
          <cell r="H77" t="str">
            <v>Sanitat</v>
          </cell>
          <cell r="I77" t="str">
            <v>Home</v>
          </cell>
          <cell r="J77" t="str">
            <v>Castellà</v>
          </cell>
          <cell r="K77" t="str">
            <v>Presencial</v>
          </cell>
          <cell r="L77" t="str">
            <v>Sol·licitud d'informació relacionada amb la gestió d'animals abandonats.</v>
          </cell>
          <cell r="M77">
            <v>10</v>
          </cell>
          <cell r="N77" t="str">
            <v>No</v>
          </cell>
          <cell r="Q77">
            <v>45980</v>
          </cell>
          <cell r="R77" t="str">
            <v>Estimació</v>
          </cell>
          <cell r="T77">
            <v>45980</v>
          </cell>
        </row>
        <row r="78">
          <cell r="C78">
            <v>11879</v>
          </cell>
          <cell r="D78">
            <v>45783</v>
          </cell>
          <cell r="E78">
            <v>45814</v>
          </cell>
          <cell r="F78">
            <v>14</v>
          </cell>
          <cell r="H78" t="str">
            <v>Urbanisme</v>
          </cell>
          <cell r="I78" t="str">
            <v>Dona</v>
          </cell>
          <cell r="J78" t="str">
            <v>Català</v>
          </cell>
          <cell r="K78" t="str">
            <v>Electrònic</v>
          </cell>
          <cell r="L78" t="str">
            <v>Sol·licitud dels plànols de l'habitatge situat a c/Bosc del Quec, núm. 19.</v>
          </cell>
          <cell r="M78">
            <v>12</v>
          </cell>
          <cell r="N78" t="str">
            <v>Sí</v>
          </cell>
          <cell r="Q78">
            <v>45797</v>
          </cell>
          <cell r="R78" t="str">
            <v>Inadmissió</v>
          </cell>
        </row>
        <row r="79">
          <cell r="C79">
            <v>11987</v>
          </cell>
          <cell r="D79">
            <v>45784</v>
          </cell>
          <cell r="E79">
            <v>45815</v>
          </cell>
          <cell r="F79">
            <v>8</v>
          </cell>
          <cell r="H79" t="str">
            <v>Urbanisme</v>
          </cell>
          <cell r="I79" t="str">
            <v>Home</v>
          </cell>
          <cell r="J79" t="str">
            <v>Castellà</v>
          </cell>
          <cell r="K79" t="str">
            <v>Electrònic</v>
          </cell>
          <cell r="L79" t="str">
            <v xml:space="preserve">Sol·licitud del plànol del projecte tècnic d'obra o divisió horitzontal de l'edifici Carrilet. </v>
          </cell>
          <cell r="M79">
            <v>12</v>
          </cell>
          <cell r="N79" t="str">
            <v>Sí</v>
          </cell>
          <cell r="Q79">
            <v>45792</v>
          </cell>
          <cell r="R79" t="str">
            <v>Estimació</v>
          </cell>
          <cell r="T79">
            <v>45792</v>
          </cell>
        </row>
        <row r="80">
          <cell r="C80">
            <v>12002</v>
          </cell>
          <cell r="D80">
            <v>45784</v>
          </cell>
          <cell r="E80">
            <v>45815</v>
          </cell>
          <cell r="F80">
            <v>28</v>
          </cell>
          <cell r="H80" t="str">
            <v>Llicències</v>
          </cell>
          <cell r="I80" t="str">
            <v>Persona jurídica</v>
          </cell>
          <cell r="J80" t="str">
            <v>Castellà</v>
          </cell>
          <cell r="K80" t="str">
            <v>Electrònic</v>
          </cell>
          <cell r="L80" t="str">
            <v>Sol·licitud de còpia de la llicència d'activitat d'una Comunitat de Propietaris.</v>
          </cell>
          <cell r="M80">
            <v>13</v>
          </cell>
          <cell r="N80" t="str">
            <v>Sí</v>
          </cell>
          <cell r="Q80">
            <v>45812</v>
          </cell>
          <cell r="R80" t="str">
            <v>Inadmissió</v>
          </cell>
        </row>
        <row r="81">
          <cell r="C81">
            <v>12375</v>
          </cell>
          <cell r="D81">
            <v>45788</v>
          </cell>
          <cell r="E81">
            <v>45819</v>
          </cell>
          <cell r="F81">
            <v>17</v>
          </cell>
          <cell r="H81" t="str">
            <v>Concessions</v>
          </cell>
          <cell r="I81" t="str">
            <v>Home</v>
          </cell>
          <cell r="J81" t="str">
            <v>Català</v>
          </cell>
          <cell r="K81" t="str">
            <v>Electrònic</v>
          </cell>
          <cell r="L81" t="str">
            <v>Sol·licitud de la periodicitat i recorreguts dels vehicles geolocalitzats de neteja viaria i del desbroçament de les herbes a les voreres de l'Urb. Mirador de Salou, des de l'1-1-2025 fins el 10-05-2025.</v>
          </cell>
          <cell r="M81">
            <v>7</v>
          </cell>
          <cell r="N81" t="str">
            <v xml:space="preserve">Sí </v>
          </cell>
          <cell r="Q81">
            <v>45805</v>
          </cell>
          <cell r="R81" t="str">
            <v>Estimació</v>
          </cell>
          <cell r="T81">
            <v>45805</v>
          </cell>
        </row>
        <row r="82">
          <cell r="C82">
            <v>12585</v>
          </cell>
          <cell r="D82">
            <v>45790</v>
          </cell>
          <cell r="E82">
            <v>45821</v>
          </cell>
          <cell r="F82">
            <v>57</v>
          </cell>
          <cell r="G82" t="str">
            <v>Demora en la compareixença</v>
          </cell>
          <cell r="H82" t="str">
            <v>Urbanisme</v>
          </cell>
          <cell r="I82" t="str">
            <v>Persona jurídica</v>
          </cell>
          <cell r="J82" t="str">
            <v>Castellà</v>
          </cell>
          <cell r="K82" t="str">
            <v>Electrònic</v>
          </cell>
          <cell r="L82" t="str">
            <v>Sol·licitud dels plànols de l’edifici Cumbre de Salou situat al c/ La Farola, núm. 9.</v>
          </cell>
          <cell r="M82">
            <v>12</v>
          </cell>
          <cell r="N82" t="str">
            <v>Sí</v>
          </cell>
          <cell r="Q82">
            <v>45847</v>
          </cell>
          <cell r="R82" t="str">
            <v>Estimació</v>
          </cell>
          <cell r="T82">
            <v>45847</v>
          </cell>
        </row>
        <row r="83">
          <cell r="C83">
            <v>12645</v>
          </cell>
          <cell r="D83">
            <v>45790</v>
          </cell>
          <cell r="E83">
            <v>45821</v>
          </cell>
          <cell r="F83">
            <v>14</v>
          </cell>
          <cell r="H83" t="str">
            <v>Arxiu</v>
          </cell>
          <cell r="I83" t="str">
            <v>Dona</v>
          </cell>
          <cell r="J83" t="str">
            <v>Català</v>
          </cell>
          <cell r="K83" t="str">
            <v>Presencial</v>
          </cell>
          <cell r="L83" t="str">
            <v>Sol·licitud de  fotografies antigues del municipi.</v>
          </cell>
          <cell r="M83">
            <v>13</v>
          </cell>
          <cell r="N83" t="str">
            <v>No</v>
          </cell>
          <cell r="Q83">
            <v>45804</v>
          </cell>
          <cell r="R83" t="str">
            <v>Estimació</v>
          </cell>
          <cell r="T83">
            <v>45804</v>
          </cell>
        </row>
        <row r="84">
          <cell r="C84">
            <v>12879</v>
          </cell>
          <cell r="D84">
            <v>45792</v>
          </cell>
          <cell r="E84">
            <v>45823</v>
          </cell>
          <cell r="F84">
            <v>63</v>
          </cell>
          <cell r="G84" t="str">
            <v>La informació es trasllada a la Unitat de Govern Obert amb retràs</v>
          </cell>
          <cell r="H84" t="str">
            <v>Seguretat ciutadana i civisme</v>
          </cell>
          <cell r="I84" t="str">
            <v>Persona jurídica</v>
          </cell>
          <cell r="J84" t="str">
            <v>Català</v>
          </cell>
          <cell r="K84" t="str">
            <v>Electrònic</v>
          </cell>
          <cell r="L84" t="str">
            <v xml:space="preserve">Sol·licitud de les actes policials relacionades amb les denúncies interposades en relació a un pis turístic. </v>
          </cell>
          <cell r="M84">
            <v>9</v>
          </cell>
          <cell r="N84" t="str">
            <v>No</v>
          </cell>
          <cell r="Q84">
            <v>45855</v>
          </cell>
          <cell r="R84" t="str">
            <v>Estimació</v>
          </cell>
          <cell r="T84">
            <v>45855</v>
          </cell>
        </row>
        <row r="85">
          <cell r="C85">
            <v>13409</v>
          </cell>
          <cell r="D85">
            <v>45797</v>
          </cell>
          <cell r="E85">
            <v>45828</v>
          </cell>
          <cell r="F85">
            <v>52</v>
          </cell>
          <cell r="G85" t="str">
            <v>La informació es trasllada a la Unitat de Govern Obert amb retràs</v>
          </cell>
          <cell r="H85" t="str">
            <v>Urbanisme</v>
          </cell>
          <cell r="I85" t="str">
            <v>Home</v>
          </cell>
          <cell r="J85" t="str">
            <v>Castellà</v>
          </cell>
          <cell r="K85" t="str">
            <v>Electrònic</v>
          </cell>
          <cell r="L85" t="str">
            <v>Sol·licitud de les còpies de les llicències de la primera ocupació; d'obres; l'obertura del pàrquing; del gual i de les piscines externes del bloc E de l'edifici Aqquaria, situat al c/ del Terrer.</v>
          </cell>
          <cell r="M85">
            <v>12</v>
          </cell>
          <cell r="N85" t="str">
            <v>Sí</v>
          </cell>
          <cell r="Q85">
            <v>45849</v>
          </cell>
          <cell r="R85" t="str">
            <v>Estimació</v>
          </cell>
          <cell r="T85">
            <v>45849</v>
          </cell>
        </row>
        <row r="86">
          <cell r="C86">
            <v>14067</v>
          </cell>
          <cell r="D86">
            <v>45803</v>
          </cell>
          <cell r="E86">
            <v>45834</v>
          </cell>
          <cell r="F86">
            <v>43</v>
          </cell>
          <cell r="G86" t="str">
            <v>La informació es trasllada a la Unitat de Govern Obert amb retràs</v>
          </cell>
          <cell r="H86" t="str">
            <v>Urbanisme i activitats</v>
          </cell>
          <cell r="I86" t="str">
            <v>Dona</v>
          </cell>
          <cell r="J86" t="str">
            <v>Català</v>
          </cell>
          <cell r="K86" t="str">
            <v>Electrònic</v>
          </cell>
          <cell r="L86" t="str">
            <v>Sol·licitud de la comunicació prèvia d'activitat i d'obres d'un l'establiment comercial.</v>
          </cell>
          <cell r="M86">
            <v>12</v>
          </cell>
          <cell r="N86" t="str">
            <v xml:space="preserve">Sí </v>
          </cell>
          <cell r="Q86">
            <v>45846</v>
          </cell>
          <cell r="R86" t="str">
            <v>Estimació</v>
          </cell>
          <cell r="T86">
            <v>45846</v>
          </cell>
        </row>
        <row r="87">
          <cell r="C87">
            <v>14352</v>
          </cell>
          <cell r="D87">
            <v>45804</v>
          </cell>
          <cell r="E87">
            <v>45835</v>
          </cell>
          <cell r="F87">
            <v>9</v>
          </cell>
          <cell r="H87" t="str">
            <v>Arxiu</v>
          </cell>
          <cell r="I87" t="str">
            <v>Dona</v>
          </cell>
          <cell r="J87" t="str">
            <v>Català</v>
          </cell>
          <cell r="K87" t="str">
            <v>Electrònic</v>
          </cell>
          <cell r="L87" t="str">
            <v>Sol·licitud de  fotografies antigues del municipi.</v>
          </cell>
          <cell r="M87">
            <v>13</v>
          </cell>
          <cell r="N87" t="str">
            <v>No</v>
          </cell>
          <cell r="Q87">
            <v>45813</v>
          </cell>
          <cell r="R87" t="str">
            <v>Estimació</v>
          </cell>
          <cell r="T87">
            <v>45813</v>
          </cell>
        </row>
        <row r="88">
          <cell r="C88">
            <v>14673</v>
          </cell>
          <cell r="D88">
            <v>45806</v>
          </cell>
          <cell r="E88">
            <v>45837</v>
          </cell>
          <cell r="F88">
            <v>5</v>
          </cell>
          <cell r="H88" t="str">
            <v>Govern Obert</v>
          </cell>
          <cell r="I88" t="str">
            <v>Persona jurídica</v>
          </cell>
          <cell r="J88" t="str">
            <v>Castellà</v>
          </cell>
          <cell r="K88" t="str">
            <v>Electrònic</v>
          </cell>
          <cell r="L88" t="str">
            <v>Sol·licitud de totes les instàncies presentades per una entitat des de l'any 2016 fins a l'any 2024.</v>
          </cell>
          <cell r="M88">
            <v>13</v>
          </cell>
          <cell r="N88" t="str">
            <v>Sí</v>
          </cell>
          <cell r="Q88">
            <v>45811</v>
          </cell>
          <cell r="R88" t="str">
            <v>Estimació</v>
          </cell>
          <cell r="T88">
            <v>45811</v>
          </cell>
        </row>
        <row r="89">
          <cell r="C89">
            <v>15227</v>
          </cell>
          <cell r="D89">
            <v>45811</v>
          </cell>
          <cell r="E89">
            <v>45841</v>
          </cell>
          <cell r="F89">
            <v>20</v>
          </cell>
          <cell r="H89" t="str">
            <v>Urbanisme</v>
          </cell>
          <cell r="I89" t="str">
            <v>Persona jurídica</v>
          </cell>
          <cell r="J89" t="str">
            <v>Català</v>
          </cell>
          <cell r="K89" t="str">
            <v>Electrònic</v>
          </cell>
          <cell r="L89" t="str">
            <v>Sol·licitud dels plànols dels blocs 1 i 2 dels edificis Bellavista I i II.</v>
          </cell>
          <cell r="M89">
            <v>12</v>
          </cell>
          <cell r="N89" t="str">
            <v>Sí</v>
          </cell>
          <cell r="Q89">
            <v>45831</v>
          </cell>
          <cell r="R89" t="str">
            <v>Estimació</v>
          </cell>
          <cell r="T89">
            <v>45831</v>
          </cell>
        </row>
        <row r="90">
          <cell r="C90">
            <v>16140</v>
          </cell>
          <cell r="D90">
            <v>45817</v>
          </cell>
          <cell r="E90">
            <v>45847</v>
          </cell>
          <cell r="F90">
            <v>22</v>
          </cell>
          <cell r="H90" t="str">
            <v>Urbanisme</v>
          </cell>
          <cell r="I90" t="str">
            <v>Home</v>
          </cell>
          <cell r="J90" t="str">
            <v>Català</v>
          </cell>
          <cell r="K90" t="str">
            <v>Electrònic</v>
          </cell>
          <cell r="L90" t="str">
            <v>Sol·licitud dels plànols de construcció de l'edifici Sevilla, situat al c/ Burguera, núm. 6.</v>
          </cell>
          <cell r="M90">
            <v>12</v>
          </cell>
          <cell r="N90" t="str">
            <v>Sí</v>
          </cell>
          <cell r="Q90">
            <v>45839</v>
          </cell>
          <cell r="R90" t="str">
            <v>Estimació</v>
          </cell>
          <cell r="T90">
            <v>45839</v>
          </cell>
        </row>
        <row r="91">
          <cell r="C91">
            <v>16275</v>
          </cell>
          <cell r="D91">
            <v>45818</v>
          </cell>
          <cell r="E91">
            <v>45848</v>
          </cell>
          <cell r="F91">
            <v>20</v>
          </cell>
          <cell r="H91" t="str">
            <v>Serveis Tècnics</v>
          </cell>
          <cell r="I91" t="str">
            <v>Dona</v>
          </cell>
          <cell r="J91" t="str">
            <v>Català</v>
          </cell>
          <cell r="K91" t="str">
            <v>Presencial</v>
          </cell>
          <cell r="L91" t="str">
            <v>Sol·licitud per conèixer en quin any es va inaugurar la Font Lluminosa del Passeig Jaume I i per saber que hi havia abans al seu lloc.</v>
          </cell>
          <cell r="M91">
            <v>13</v>
          </cell>
          <cell r="N91" t="str">
            <v xml:space="preserve">No </v>
          </cell>
          <cell r="Q91">
            <v>45838</v>
          </cell>
          <cell r="R91" t="str">
            <v>Estimació</v>
          </cell>
          <cell r="T91">
            <v>45838</v>
          </cell>
        </row>
        <row r="92">
          <cell r="C92">
            <v>16278</v>
          </cell>
          <cell r="D92">
            <v>45818</v>
          </cell>
          <cell r="E92">
            <v>45848</v>
          </cell>
          <cell r="F92">
            <v>17</v>
          </cell>
          <cell r="H92" t="str">
            <v>Cultura</v>
          </cell>
          <cell r="I92" t="str">
            <v>Dona</v>
          </cell>
          <cell r="J92" t="str">
            <v>Català</v>
          </cell>
          <cell r="K92" t="str">
            <v>Presencial</v>
          </cell>
          <cell r="L92" t="str">
            <v>Sol·licitud per conèixer en quin any es va fer el primer Aplec de Sardanes de Sant Martí a Salou i per saber en quin lloc es feien cada any.</v>
          </cell>
          <cell r="M92">
            <v>13</v>
          </cell>
          <cell r="N92" t="str">
            <v>No</v>
          </cell>
          <cell r="Q92">
            <v>45835</v>
          </cell>
          <cell r="R92" t="str">
            <v>Estimació</v>
          </cell>
          <cell r="T92">
            <v>45835</v>
          </cell>
        </row>
        <row r="93">
          <cell r="C93">
            <v>16470</v>
          </cell>
          <cell r="D93">
            <v>45819</v>
          </cell>
          <cell r="E93">
            <v>45849</v>
          </cell>
          <cell r="F93">
            <v>120</v>
          </cell>
          <cell r="G93" t="str">
            <v>La informació es trasllada a la Unitat de Govern Obert amb retràs</v>
          </cell>
          <cell r="H93" t="str">
            <v>Urbanisme</v>
          </cell>
          <cell r="I93" t="str">
            <v>Persona jurídica</v>
          </cell>
          <cell r="J93" t="str">
            <v>Català</v>
          </cell>
          <cell r="K93" t="str">
            <v>Electrònic</v>
          </cell>
          <cell r="L93" t="str">
            <v>Sol·licitud d'un llistat de les localitzacions dins del municipi que hagin tramitat llicència d'obres durant els darrers dotze mesos.</v>
          </cell>
          <cell r="M93">
            <v>12</v>
          </cell>
          <cell r="N93" t="str">
            <v>Sí</v>
          </cell>
          <cell r="Q93">
            <v>45939</v>
          </cell>
          <cell r="R93" t="str">
            <v>Estimació</v>
          </cell>
          <cell r="T93">
            <v>45939</v>
          </cell>
        </row>
        <row r="94">
          <cell r="C94">
            <v>16717</v>
          </cell>
          <cell r="D94">
            <v>45821</v>
          </cell>
          <cell r="E94">
            <v>45851</v>
          </cell>
          <cell r="F94">
            <v>24</v>
          </cell>
          <cell r="H94" t="str">
            <v>Urbanisme</v>
          </cell>
          <cell r="I94" t="str">
            <v>Persona jurídica</v>
          </cell>
          <cell r="J94" t="str">
            <v>Castellà</v>
          </cell>
          <cell r="K94" t="str">
            <v>Electrònic</v>
          </cell>
          <cell r="L94" t="str">
            <v>Sol·licitud del plànol de la planta soterrani de la comunitat de propietaris Fortuny II A, situat al c/ Barcelona, núm. 63.</v>
          </cell>
          <cell r="M94">
            <v>12</v>
          </cell>
          <cell r="N94" t="str">
            <v>Sí</v>
          </cell>
          <cell r="Q94">
            <v>45845</v>
          </cell>
          <cell r="R94" t="str">
            <v>Estimació</v>
          </cell>
          <cell r="T94">
            <v>45845</v>
          </cell>
        </row>
        <row r="95">
          <cell r="C95">
            <v>16916</v>
          </cell>
          <cell r="D95">
            <v>45824</v>
          </cell>
          <cell r="E95">
            <v>45854</v>
          </cell>
          <cell r="F95">
            <v>30</v>
          </cell>
          <cell r="H95" t="str">
            <v>Activitats</v>
          </cell>
          <cell r="I95" t="str">
            <v>Dona</v>
          </cell>
          <cell r="J95" t="str">
            <v>Castellà</v>
          </cell>
          <cell r="K95" t="str">
            <v>Presencial</v>
          </cell>
          <cell r="L95" t="str">
            <v>Sol·licitud d'un informe tècnic d'un expedient relacionat amb un establiment de restauració.</v>
          </cell>
          <cell r="M95">
            <v>13</v>
          </cell>
          <cell r="N95" t="str">
            <v>No</v>
          </cell>
          <cell r="Q95">
            <v>45854</v>
          </cell>
          <cell r="R95" t="str">
            <v>Estimació</v>
          </cell>
          <cell r="T95">
            <v>45854</v>
          </cell>
        </row>
        <row r="96">
          <cell r="C96">
            <v>17105</v>
          </cell>
          <cell r="D96">
            <v>45825</v>
          </cell>
          <cell r="E96">
            <v>45855</v>
          </cell>
          <cell r="F96">
            <v>10</v>
          </cell>
          <cell r="H96" t="str">
            <v>Urbanisme</v>
          </cell>
          <cell r="I96" t="str">
            <v>Dona</v>
          </cell>
          <cell r="J96" t="str">
            <v>Català</v>
          </cell>
          <cell r="K96" t="str">
            <v>Electrònic</v>
          </cell>
          <cell r="L96" t="str">
            <v>Sol·licitud del projecte de construcció i plànols de l'edifici Porta Daurada, situat al c/ Tarragona, núm. 12.</v>
          </cell>
          <cell r="M96">
            <v>12</v>
          </cell>
          <cell r="N96" t="str">
            <v>Sí</v>
          </cell>
          <cell r="Q96">
            <v>45835</v>
          </cell>
          <cell r="R96" t="str">
            <v>Estimació</v>
          </cell>
          <cell r="T96">
            <v>45835</v>
          </cell>
        </row>
        <row r="97">
          <cell r="C97">
            <v>17107</v>
          </cell>
          <cell r="D97">
            <v>45825</v>
          </cell>
          <cell r="E97">
            <v>45855</v>
          </cell>
          <cell r="F97">
            <v>10</v>
          </cell>
          <cell r="H97" t="str">
            <v>Urbanisme</v>
          </cell>
          <cell r="I97" t="str">
            <v>Dona</v>
          </cell>
          <cell r="J97" t="str">
            <v>Català</v>
          </cell>
          <cell r="K97" t="str">
            <v>Electrònic</v>
          </cell>
          <cell r="L97" t="str">
            <v>Sol·licitud del projecte de construcció i plànols de l'edifici Coral, situat al c/ Pere III el Gran, núm. 10.</v>
          </cell>
          <cell r="M97">
            <v>12</v>
          </cell>
          <cell r="N97" t="str">
            <v>Sí</v>
          </cell>
          <cell r="Q97">
            <v>45835</v>
          </cell>
          <cell r="R97" t="str">
            <v>Estimació</v>
          </cell>
          <cell r="T97">
            <v>45835</v>
          </cell>
        </row>
        <row r="98">
          <cell r="C98">
            <v>17108</v>
          </cell>
          <cell r="D98">
            <v>45825</v>
          </cell>
          <cell r="E98">
            <v>45855</v>
          </cell>
          <cell r="F98">
            <v>10</v>
          </cell>
          <cell r="H98" t="str">
            <v>Urbanisme</v>
          </cell>
          <cell r="I98" t="str">
            <v>Dona</v>
          </cell>
          <cell r="J98" t="str">
            <v>Català</v>
          </cell>
          <cell r="K98" t="str">
            <v>Electrònic</v>
          </cell>
          <cell r="L98" t="str">
            <v>Sol·licitud del projecte de construcció i plànols de l'edifici Augusta, situat al c/ Berenguer de Palou, núm. 1.</v>
          </cell>
          <cell r="M98">
            <v>12</v>
          </cell>
          <cell r="N98" t="str">
            <v>Sí</v>
          </cell>
          <cell r="Q98">
            <v>45835</v>
          </cell>
          <cell r="R98" t="str">
            <v>Estimació</v>
          </cell>
          <cell r="T98">
            <v>45835</v>
          </cell>
        </row>
        <row r="99">
          <cell r="C99">
            <v>17476</v>
          </cell>
          <cell r="D99">
            <v>45827</v>
          </cell>
          <cell r="E99">
            <v>45857</v>
          </cell>
          <cell r="F99">
            <v>29</v>
          </cell>
          <cell r="H99" t="str">
            <v>Activitats</v>
          </cell>
          <cell r="I99" t="str">
            <v>Home</v>
          </cell>
          <cell r="J99" t="str">
            <v>Castellà</v>
          </cell>
          <cell r="K99" t="str">
            <v>Presencial</v>
          </cell>
          <cell r="L99" t="str">
            <v>Sol·licitud d'un llistat dels habitatges d'ús turístic dels blocs A, B i D de l'edifici Aquaria.</v>
          </cell>
          <cell r="M99">
            <v>13</v>
          </cell>
          <cell r="N99" t="str">
            <v>No</v>
          </cell>
          <cell r="Q99">
            <v>45856</v>
          </cell>
          <cell r="R99" t="str">
            <v>Estimació</v>
          </cell>
          <cell r="T99">
            <v>45856</v>
          </cell>
        </row>
        <row r="100">
          <cell r="C100">
            <v>17847</v>
          </cell>
          <cell r="D100">
            <v>45828</v>
          </cell>
          <cell r="E100">
            <v>45858</v>
          </cell>
          <cell r="F100">
            <v>14</v>
          </cell>
          <cell r="H100" t="str">
            <v>Urbanisme</v>
          </cell>
          <cell r="I100" t="str">
            <v>Dona</v>
          </cell>
          <cell r="J100" t="str">
            <v>Castellà</v>
          </cell>
          <cell r="K100" t="str">
            <v>Presencial</v>
          </cell>
          <cell r="L100" t="str">
            <v>Sol·licitud dels plànols del local núm.1 situat al c/ Rodríguez Pomatta, núm. 13; i de l'habitatge núm. 4-101 situat al c/ Rodríguez Pomatta, núm. 11, ambdós de l'edifici Formentor, fases V-VI.</v>
          </cell>
          <cell r="M100">
            <v>12</v>
          </cell>
          <cell r="N100" t="str">
            <v>No</v>
          </cell>
          <cell r="Q100">
            <v>45842</v>
          </cell>
          <cell r="R100" t="str">
            <v>Estimació</v>
          </cell>
          <cell r="T100">
            <v>45842</v>
          </cell>
        </row>
        <row r="101">
          <cell r="C101">
            <v>17953</v>
          </cell>
          <cell r="D101">
            <v>45831</v>
          </cell>
          <cell r="E101">
            <v>45861</v>
          </cell>
          <cell r="F101">
            <v>24</v>
          </cell>
          <cell r="H101" t="str">
            <v>Activitats</v>
          </cell>
          <cell r="I101" t="str">
            <v>Persona jurídica</v>
          </cell>
          <cell r="J101" t="str">
            <v>Castellà</v>
          </cell>
          <cell r="K101" t="str">
            <v>Electrònic</v>
          </cell>
          <cell r="L101" t="str">
            <v>Sol·licitud d'un llistat dels habitatges d'ús turístic de la Comunitat de Propietaris Village Park.</v>
          </cell>
          <cell r="M101">
            <v>13</v>
          </cell>
          <cell r="N101" t="str">
            <v>No</v>
          </cell>
          <cell r="Q101">
            <v>45855</v>
          </cell>
          <cell r="R101" t="str">
            <v>Estimació</v>
          </cell>
          <cell r="T101">
            <v>45855</v>
          </cell>
        </row>
        <row r="102">
          <cell r="C102">
            <v>17961</v>
          </cell>
          <cell r="D102">
            <v>45831</v>
          </cell>
          <cell r="E102">
            <v>45861</v>
          </cell>
          <cell r="F102">
            <v>29</v>
          </cell>
          <cell r="H102" t="str">
            <v>Activitats</v>
          </cell>
          <cell r="I102" t="str">
            <v>Persona jurídica</v>
          </cell>
          <cell r="J102" t="str">
            <v>Castellà</v>
          </cell>
          <cell r="K102" t="str">
            <v>Electrònic</v>
          </cell>
          <cell r="L102" t="str">
            <v>Sol·licitud d'un llistat dels habitatges d'ús turístic de la Comunitat de Propietaris Los Peces.</v>
          </cell>
          <cell r="M102">
            <v>13</v>
          </cell>
          <cell r="N102" t="str">
            <v>No</v>
          </cell>
          <cell r="Q102">
            <v>45860</v>
          </cell>
          <cell r="R102" t="str">
            <v>Estimació</v>
          </cell>
          <cell r="T102">
            <v>45860</v>
          </cell>
        </row>
        <row r="103">
          <cell r="C103">
            <v>17969</v>
          </cell>
          <cell r="D103">
            <v>45831</v>
          </cell>
          <cell r="E103">
            <v>45861</v>
          </cell>
          <cell r="F103">
            <v>24</v>
          </cell>
          <cell r="H103" t="str">
            <v>Activitats</v>
          </cell>
          <cell r="I103" t="str">
            <v>Persona jurídica</v>
          </cell>
          <cell r="J103" t="str">
            <v>Castellà</v>
          </cell>
          <cell r="K103" t="str">
            <v>Electrònic</v>
          </cell>
          <cell r="L103" t="str">
            <v>Sol·licitud d'un llistat dels habitatges d'ús turístic de la Comunitat de Propietaris Zahara.</v>
          </cell>
          <cell r="M103">
            <v>13</v>
          </cell>
          <cell r="N103" t="str">
            <v>No</v>
          </cell>
          <cell r="Q103">
            <v>45855</v>
          </cell>
          <cell r="R103" t="str">
            <v>Estimació</v>
          </cell>
          <cell r="T103">
            <v>45855</v>
          </cell>
        </row>
        <row r="104">
          <cell r="C104" t="str">
            <v>17973 i 17977</v>
          </cell>
          <cell r="D104">
            <v>45831</v>
          </cell>
          <cell r="E104">
            <v>45861</v>
          </cell>
          <cell r="F104">
            <v>29</v>
          </cell>
          <cell r="H104" t="str">
            <v>Activitats</v>
          </cell>
          <cell r="I104" t="str">
            <v>Persona jurídica</v>
          </cell>
          <cell r="J104" t="str">
            <v>Castellà</v>
          </cell>
          <cell r="K104" t="str">
            <v>Electrònic</v>
          </cell>
          <cell r="L104" t="str">
            <v>Sol·licitud d'un llistat dels habitatges d'ús turístic de la Comunitat de Propietaris Sancho Abarca IV.</v>
          </cell>
          <cell r="M104">
            <v>13</v>
          </cell>
          <cell r="N104" t="str">
            <v>No</v>
          </cell>
          <cell r="Q104">
            <v>45860</v>
          </cell>
          <cell r="R104" t="str">
            <v>Estimació</v>
          </cell>
          <cell r="T104">
            <v>45860</v>
          </cell>
        </row>
        <row r="105">
          <cell r="C105">
            <v>18390</v>
          </cell>
          <cell r="D105">
            <v>45834</v>
          </cell>
          <cell r="E105">
            <v>45864</v>
          </cell>
          <cell r="F105">
            <v>35</v>
          </cell>
          <cell r="G105" t="str">
            <v>Entrada a la Unitat de Govern Obert en data 17/7/2025</v>
          </cell>
          <cell r="H105" t="str">
            <v>Urbanisme</v>
          </cell>
          <cell r="I105" t="str">
            <v>Persona jurídica</v>
          </cell>
          <cell r="J105" t="str">
            <v>Català</v>
          </cell>
          <cell r="K105" t="str">
            <v>Electrònic</v>
          </cell>
          <cell r="L105" t="str">
            <v>Sol·licitud del projecte de construcció de l'immoble situat al c/ Ponent, 14.</v>
          </cell>
          <cell r="M105">
            <v>12</v>
          </cell>
          <cell r="N105" t="str">
            <v>Sí</v>
          </cell>
          <cell r="Q105">
            <v>45869</v>
          </cell>
          <cell r="R105" t="str">
            <v>Estimació</v>
          </cell>
          <cell r="T105">
            <v>45869</v>
          </cell>
        </row>
        <row r="106">
          <cell r="C106">
            <v>18417</v>
          </cell>
          <cell r="D106">
            <v>45834</v>
          </cell>
          <cell r="E106">
            <v>45864</v>
          </cell>
          <cell r="F106">
            <v>15</v>
          </cell>
          <cell r="H106" t="str">
            <v>Urbanisme</v>
          </cell>
          <cell r="I106" t="str">
            <v>Dona</v>
          </cell>
          <cell r="J106" t="str">
            <v>Català</v>
          </cell>
          <cell r="K106" t="str">
            <v>Electrònic</v>
          </cell>
          <cell r="L106" t="str">
            <v>Sol·licitud del projecte de construcció, plànols i aparcament de la planta soterrani de l'edifici Catalunya 92, bloc II, situat al c/ del Vendrell, núm. 16.</v>
          </cell>
          <cell r="M106">
            <v>12</v>
          </cell>
          <cell r="N106" t="str">
            <v>Sí</v>
          </cell>
          <cell r="Q106">
            <v>45849</v>
          </cell>
          <cell r="R106" t="str">
            <v>Estimació</v>
          </cell>
          <cell r="T106">
            <v>45849</v>
          </cell>
        </row>
        <row r="107">
          <cell r="C107">
            <v>18576</v>
          </cell>
          <cell r="D107">
            <v>45835</v>
          </cell>
          <cell r="E107">
            <v>45865</v>
          </cell>
          <cell r="F107">
            <v>11</v>
          </cell>
          <cell r="H107" t="str">
            <v>Planejament i Urbanisme</v>
          </cell>
          <cell r="I107" t="str">
            <v>Home</v>
          </cell>
          <cell r="J107" t="str">
            <v>Català</v>
          </cell>
          <cell r="K107" t="str">
            <v>Electrònic</v>
          </cell>
          <cell r="L107" t="str">
            <v xml:space="preserve">Sol·licitud de la memòria del projecte i el pressupost del Projecte d'Urbanització del PAU-CS18. </v>
          </cell>
          <cell r="M107">
            <v>3</v>
          </cell>
          <cell r="N107" t="str">
            <v>SÍ</v>
          </cell>
          <cell r="Q107">
            <v>45846</v>
          </cell>
          <cell r="R107" t="str">
            <v>Estimació</v>
          </cell>
          <cell r="T107">
            <v>45846</v>
          </cell>
        </row>
        <row r="108">
          <cell r="C108">
            <v>18737</v>
          </cell>
          <cell r="D108">
            <v>45838</v>
          </cell>
          <cell r="E108">
            <v>45868</v>
          </cell>
          <cell r="F108">
            <v>37</v>
          </cell>
          <cell r="G108" t="str">
            <v>Demora en la tramitació</v>
          </cell>
          <cell r="H108" t="str">
            <v>Activitats</v>
          </cell>
          <cell r="I108" t="str">
            <v>Home</v>
          </cell>
          <cell r="J108" t="str">
            <v>Castellà</v>
          </cell>
          <cell r="K108" t="str">
            <v>Presencial</v>
          </cell>
          <cell r="L108" t="str">
            <v xml:space="preserve">Sol·licitud de l'expedient d'activitats d'un establiment de restauració. </v>
          </cell>
          <cell r="M108">
            <v>13</v>
          </cell>
          <cell r="N108" t="str">
            <v>No</v>
          </cell>
          <cell r="Q108">
            <v>45875</v>
          </cell>
          <cell r="R108" t="str">
            <v>Estimació</v>
          </cell>
          <cell r="T108">
            <v>45875</v>
          </cell>
        </row>
        <row r="109">
          <cell r="C109">
            <v>19031</v>
          </cell>
          <cell r="D109">
            <v>45839</v>
          </cell>
          <cell r="E109">
            <v>45870</v>
          </cell>
          <cell r="F109">
            <v>3</v>
          </cell>
          <cell r="H109" t="str">
            <v>Urbanisme</v>
          </cell>
          <cell r="I109" t="str">
            <v>Home</v>
          </cell>
          <cell r="J109" t="str">
            <v>Català</v>
          </cell>
          <cell r="K109" t="str">
            <v>Electrònic</v>
          </cell>
          <cell r="L109" t="str">
            <v>Sol·licitud dels plànols de l'edifici Bonamar, situat al c/ Valls, núm. 2.</v>
          </cell>
          <cell r="M109">
            <v>12</v>
          </cell>
          <cell r="N109" t="str">
            <v>Sí</v>
          </cell>
          <cell r="Q109">
            <v>45842</v>
          </cell>
          <cell r="R109" t="str">
            <v>Estimació</v>
          </cell>
          <cell r="T109">
            <v>45842</v>
          </cell>
        </row>
        <row r="110">
          <cell r="C110">
            <v>19262</v>
          </cell>
          <cell r="D110">
            <v>45840</v>
          </cell>
          <cell r="E110">
            <v>45871</v>
          </cell>
          <cell r="F110">
            <v>8</v>
          </cell>
          <cell r="H110" t="str">
            <v>Urbanisme</v>
          </cell>
          <cell r="I110" t="str">
            <v>Persona jurídica</v>
          </cell>
          <cell r="J110" t="str">
            <v>Català</v>
          </cell>
          <cell r="K110" t="str">
            <v>Electrònic</v>
          </cell>
          <cell r="L110" t="str">
            <v>Sol·licitud del projecte i dels plànols de l'edifici Sant Jordimar 1a Fase, situat al c/ Baró de la Tournelle, núm. 12.</v>
          </cell>
          <cell r="M110">
            <v>12</v>
          </cell>
          <cell r="N110" t="str">
            <v>Sí</v>
          </cell>
          <cell r="Q110">
            <v>45848</v>
          </cell>
          <cell r="R110" t="str">
            <v>Estimació</v>
          </cell>
          <cell r="T110">
            <v>45848</v>
          </cell>
        </row>
        <row r="111">
          <cell r="C111" t="str">
            <v>19271 i 20199</v>
          </cell>
          <cell r="D111">
            <v>45840</v>
          </cell>
          <cell r="E111">
            <v>45871</v>
          </cell>
          <cell r="F111">
            <v>14</v>
          </cell>
          <cell r="H111" t="str">
            <v>Urbanisme</v>
          </cell>
          <cell r="I111" t="str">
            <v>Persona jurídica</v>
          </cell>
          <cell r="J111" t="str">
            <v>Castellà</v>
          </cell>
          <cell r="K111" t="str">
            <v>Electrònic</v>
          </cell>
          <cell r="L111" t="str">
            <v>Sol·licitud d'informació referent a la llicència d'activitats de l'edifici Altair.</v>
          </cell>
          <cell r="M111">
            <v>12</v>
          </cell>
          <cell r="N111" t="str">
            <v>No</v>
          </cell>
          <cell r="Q111">
            <v>45854</v>
          </cell>
          <cell r="R111" t="str">
            <v>Desistiment</v>
          </cell>
        </row>
        <row r="112">
          <cell r="C112">
            <v>19594</v>
          </cell>
          <cell r="D112">
            <v>45842</v>
          </cell>
          <cell r="E112">
            <v>45873</v>
          </cell>
          <cell r="F112">
            <v>5</v>
          </cell>
          <cell r="H112" t="str">
            <v>Urbanisme</v>
          </cell>
          <cell r="I112" t="str">
            <v>Home</v>
          </cell>
          <cell r="J112" t="str">
            <v>Català</v>
          </cell>
          <cell r="K112" t="str">
            <v>Electrònic</v>
          </cell>
          <cell r="L112" t="str">
            <v>Sol·licitud del plànol de la ubicació de la finca i del plànol del local anomenat "Heineken House", situat al c/ Barbastre, núm. 3.</v>
          </cell>
          <cell r="M112">
            <v>12</v>
          </cell>
          <cell r="N112" t="str">
            <v>Sí</v>
          </cell>
          <cell r="Q112">
            <v>45847</v>
          </cell>
          <cell r="R112" t="str">
            <v>Estimació</v>
          </cell>
          <cell r="T112">
            <v>45847</v>
          </cell>
        </row>
        <row r="113">
          <cell r="C113">
            <v>19698</v>
          </cell>
          <cell r="D113">
            <v>45845</v>
          </cell>
          <cell r="E113">
            <v>45876</v>
          </cell>
          <cell r="F113">
            <v>25</v>
          </cell>
          <cell r="H113" t="str">
            <v>Urbanisme</v>
          </cell>
          <cell r="I113" t="str">
            <v>Home</v>
          </cell>
          <cell r="J113" t="str">
            <v>Català</v>
          </cell>
          <cell r="K113" t="str">
            <v>Electrònic</v>
          </cell>
          <cell r="L113" t="str">
            <v>Sol·licitud de la documentació relativa a la legalització de línies elèctriques, projectes i finals d'obres de l'edifici Sol Dorada I, situat al c/ Jaume Vicenç Vives, 20 (BT Piscina); de l'edifici situat al c/ Jaume Vicenç Vives, 11 (BT Escales - BT Jardí - BT Pàrquing); de l'edifici Marathon, situat al c/ Joanot Martorell, núm. 1 (Plànols); de l'edifici del Conjunt Residencial Living Fase II, situat al c/ Burguera, núm. 3; de l'edifici Castilla I, situat al c/ Pierre Vilar, núm. 16-18; de l'edifici Les Sinies, situat al c/ Maria del Castillo, núm. 10-12; i de l'edifici California, situat al c/ Jaume Vicenç Vives, núm. 7.</v>
          </cell>
          <cell r="M113">
            <v>12</v>
          </cell>
          <cell r="N113" t="str">
            <v>Sí</v>
          </cell>
          <cell r="Q113">
            <v>45861</v>
          </cell>
          <cell r="R113" t="str">
            <v>Estimació</v>
          </cell>
          <cell r="T113">
            <v>45870</v>
          </cell>
        </row>
        <row r="114">
          <cell r="C114">
            <v>19746</v>
          </cell>
          <cell r="D114">
            <v>45845</v>
          </cell>
          <cell r="E114">
            <v>45876</v>
          </cell>
          <cell r="F114">
            <v>16</v>
          </cell>
          <cell r="H114" t="str">
            <v>Urbanisme</v>
          </cell>
          <cell r="I114" t="str">
            <v>Persona jurídica</v>
          </cell>
          <cell r="J114" t="str">
            <v>Castellà</v>
          </cell>
          <cell r="K114" t="str">
            <v>Electrònic</v>
          </cell>
          <cell r="L114" t="str">
            <v>Sol·licitud de la documentació del promotor-constructor de l'edifici Estrella de Mar I, situat al c/ del Sol, núm. 8-10.</v>
          </cell>
          <cell r="M114">
            <v>12</v>
          </cell>
          <cell r="N114" t="str">
            <v>Sí</v>
          </cell>
          <cell r="Q114">
            <v>45861</v>
          </cell>
          <cell r="R114" t="str">
            <v>Estimació</v>
          </cell>
          <cell r="T114">
            <v>45861</v>
          </cell>
        </row>
        <row r="115">
          <cell r="C115">
            <v>20268</v>
          </cell>
          <cell r="D115">
            <v>45848</v>
          </cell>
          <cell r="E115">
            <v>45879</v>
          </cell>
          <cell r="F115">
            <v>18</v>
          </cell>
          <cell r="H115" t="str">
            <v>Urbanisme</v>
          </cell>
          <cell r="I115" t="str">
            <v>Dona</v>
          </cell>
          <cell r="J115" t="str">
            <v>Català</v>
          </cell>
          <cell r="K115" t="str">
            <v>Presencial</v>
          </cell>
          <cell r="L115" t="str">
            <v>Sol·licitud del plànol de l'habitatge, situat al c/ Pierre Vilar, núm. 19.</v>
          </cell>
          <cell r="M115">
            <v>12</v>
          </cell>
          <cell r="N115" t="str">
            <v>No</v>
          </cell>
          <cell r="Q115">
            <v>45866</v>
          </cell>
          <cell r="R115" t="str">
            <v>Estimació</v>
          </cell>
          <cell r="T115">
            <v>45866</v>
          </cell>
        </row>
        <row r="116">
          <cell r="C116" t="str">
            <v>19778 i 21244</v>
          </cell>
          <cell r="D116">
            <v>45856</v>
          </cell>
          <cell r="E116">
            <v>45902</v>
          </cell>
          <cell r="F116">
            <v>81</v>
          </cell>
          <cell r="G116" t="str">
            <v>La informació es trasllada a la Unitat de Govern Obert amb retràs</v>
          </cell>
          <cell r="H116" t="str">
            <v>Urbanisme</v>
          </cell>
          <cell r="I116" t="str">
            <v>Home</v>
          </cell>
          <cell r="J116" t="str">
            <v>Castellà</v>
          </cell>
          <cell r="K116" t="str">
            <v>Electrònic</v>
          </cell>
          <cell r="L116" t="str">
            <v>Sol·licitud dels projectes visats de l'Hotel Calypso, situat a l'avinguda de Pompeu Fabra, núm. 54-62.</v>
          </cell>
          <cell r="M116">
            <v>12</v>
          </cell>
          <cell r="N116" t="str">
            <v>Sí</v>
          </cell>
          <cell r="Q116">
            <v>45937</v>
          </cell>
          <cell r="R116" t="str">
            <v>Estimació</v>
          </cell>
          <cell r="T116">
            <v>45937</v>
          </cell>
        </row>
        <row r="117">
          <cell r="C117">
            <v>21324</v>
          </cell>
          <cell r="D117">
            <v>45856</v>
          </cell>
          <cell r="E117">
            <v>45887</v>
          </cell>
          <cell r="F117">
            <v>27</v>
          </cell>
          <cell r="H117" t="str">
            <v>Urbana</v>
          </cell>
          <cell r="I117" t="str">
            <v>Persona jurídica</v>
          </cell>
          <cell r="J117" t="str">
            <v>Català</v>
          </cell>
          <cell r="K117" t="str">
            <v>Electrònic</v>
          </cell>
          <cell r="L117" t="str">
            <v>Sol·licitud de les dades registrals d'una finca.</v>
          </cell>
          <cell r="M117">
            <v>13</v>
          </cell>
          <cell r="N117" t="str">
            <v>Sí</v>
          </cell>
          <cell r="Q117">
            <v>45883</v>
          </cell>
          <cell r="R117" t="str">
            <v>Estimació</v>
          </cell>
          <cell r="T117">
            <v>45883</v>
          </cell>
        </row>
        <row r="118">
          <cell r="C118">
            <v>21623</v>
          </cell>
          <cell r="D118">
            <v>45860</v>
          </cell>
          <cell r="E118">
            <v>45891</v>
          </cell>
          <cell r="F118">
            <v>66</v>
          </cell>
          <cell r="G118" t="str">
            <v>La informació es trasllada a la Unitat de Govern Obert amb retràs</v>
          </cell>
          <cell r="H118" t="str">
            <v>Urbanisme</v>
          </cell>
          <cell r="I118" t="str">
            <v>Dona</v>
          </cell>
          <cell r="J118" t="str">
            <v>Castellà</v>
          </cell>
          <cell r="K118" t="str">
            <v>Electrònic</v>
          </cell>
          <cell r="L118" t="str">
            <v>Sol·licitud de la documentació relativa a les obres de l'edifici Salou Homes, situat a l'avinguda Salvador Vilaseca, núm. 7.</v>
          </cell>
          <cell r="M118">
            <v>12</v>
          </cell>
          <cell r="N118" t="str">
            <v>Sí</v>
          </cell>
          <cell r="Q118">
            <v>45926</v>
          </cell>
          <cell r="R118" t="str">
            <v>Estimació</v>
          </cell>
          <cell r="T118">
            <v>45926</v>
          </cell>
        </row>
        <row r="119">
          <cell r="C119">
            <v>21687</v>
          </cell>
          <cell r="D119">
            <v>45861</v>
          </cell>
          <cell r="E119">
            <v>45892</v>
          </cell>
          <cell r="F119">
            <v>1</v>
          </cell>
          <cell r="H119" t="str">
            <v>Enginyeria Civil</v>
          </cell>
          <cell r="I119" t="str">
            <v>Home</v>
          </cell>
          <cell r="J119" t="str">
            <v>Català</v>
          </cell>
          <cell r="K119" t="str">
            <v>Electrònic</v>
          </cell>
          <cell r="L119" t="str">
            <v>Sol·licitud del Pla d'accessibilitat del municipi.</v>
          </cell>
          <cell r="M119">
            <v>3</v>
          </cell>
          <cell r="N119" t="str">
            <v>SÍ</v>
          </cell>
          <cell r="Q119">
            <v>45862</v>
          </cell>
          <cell r="R119" t="str">
            <v>Estimació</v>
          </cell>
          <cell r="T119">
            <v>45862</v>
          </cell>
        </row>
        <row r="120">
          <cell r="C120">
            <v>21891</v>
          </cell>
          <cell r="D120">
            <v>45862</v>
          </cell>
          <cell r="E120">
            <v>45893</v>
          </cell>
          <cell r="F120">
            <v>29</v>
          </cell>
          <cell r="H120" t="str">
            <v>Urbanisme</v>
          </cell>
          <cell r="I120" t="str">
            <v>Persona jurídica</v>
          </cell>
          <cell r="J120" t="str">
            <v>Castellà</v>
          </cell>
          <cell r="K120" t="str">
            <v>Electrònic</v>
          </cell>
          <cell r="L120" t="str">
            <v>Sol·licitud d'una còpia del Llibre de l'edifici Acqua, situat al c/ Camí del Racó, núm. 4.</v>
          </cell>
          <cell r="M120">
            <v>12</v>
          </cell>
          <cell r="N120" t="str">
            <v>Sí</v>
          </cell>
          <cell r="Q120">
            <v>45891</v>
          </cell>
          <cell r="R120" t="str">
            <v>Inadmissió</v>
          </cell>
        </row>
        <row r="121">
          <cell r="C121">
            <v>21918</v>
          </cell>
          <cell r="D121">
            <v>45862</v>
          </cell>
          <cell r="E121">
            <v>45908</v>
          </cell>
          <cell r="F121">
            <v>42</v>
          </cell>
          <cell r="G121" t="str">
            <v>Demora en el pagament de la liquidació</v>
          </cell>
          <cell r="H121" t="str">
            <v>Urbanisme</v>
          </cell>
          <cell r="I121" t="str">
            <v>Dona</v>
          </cell>
          <cell r="J121" t="str">
            <v>Català</v>
          </cell>
          <cell r="K121" t="str">
            <v>Electrònic</v>
          </cell>
          <cell r="L121" t="str">
            <v>Sol·licitud de la llicència d'obres, plànols i altra documentació de l'edifici situat al c/ Escaladei, núm. 3.</v>
          </cell>
          <cell r="M121">
            <v>12</v>
          </cell>
          <cell r="N121" t="str">
            <v>Sí</v>
          </cell>
          <cell r="Q121">
            <v>45919</v>
          </cell>
          <cell r="R121" t="str">
            <v>Estimació</v>
          </cell>
          <cell r="T121">
            <v>45919</v>
          </cell>
        </row>
        <row r="122">
          <cell r="C122">
            <v>22265</v>
          </cell>
          <cell r="D122">
            <v>45866</v>
          </cell>
          <cell r="E122">
            <v>45897</v>
          </cell>
          <cell r="F122">
            <v>17</v>
          </cell>
          <cell r="H122" t="str">
            <v>Activitats</v>
          </cell>
          <cell r="I122" t="str">
            <v>Persona jurídica</v>
          </cell>
          <cell r="J122" t="str">
            <v>Català</v>
          </cell>
          <cell r="K122" t="str">
            <v>Electrònic</v>
          </cell>
          <cell r="L122" t="str">
            <v>Sol·licitud d'un llistat dels habitatges d'ús turístic de la Comunitat de Propietaris de l'edifici Atalaya-Mar.</v>
          </cell>
          <cell r="M122">
            <v>13</v>
          </cell>
          <cell r="N122" t="str">
            <v>No</v>
          </cell>
          <cell r="Q122">
            <v>45883</v>
          </cell>
          <cell r="R122" t="str">
            <v>Estimació</v>
          </cell>
          <cell r="T122">
            <v>45883</v>
          </cell>
        </row>
        <row r="123">
          <cell r="C123">
            <v>22281</v>
          </cell>
          <cell r="D123">
            <v>45866</v>
          </cell>
          <cell r="E123">
            <v>45897</v>
          </cell>
          <cell r="F123">
            <v>50</v>
          </cell>
          <cell r="G123" t="str">
            <v>La informació es trasllada a la Unitat de Govern Obert amb retràs</v>
          </cell>
          <cell r="H123" t="str">
            <v>Activitats</v>
          </cell>
          <cell r="I123" t="str">
            <v>Home</v>
          </cell>
          <cell r="J123" t="str">
            <v>Castellà</v>
          </cell>
          <cell r="K123" t="str">
            <v>Electrònic</v>
          </cell>
          <cell r="L123" t="str">
            <v>Sol·licitud de l'estat de vigència de la llicència, plànols i projectes de les activitats dels locals situats al c/ Barcelona, 102 i Passeig de Miramar, 50.</v>
          </cell>
          <cell r="M123">
            <v>13</v>
          </cell>
          <cell r="N123" t="str">
            <v>Sí</v>
          </cell>
          <cell r="Q123">
            <v>45916</v>
          </cell>
          <cell r="R123" t="str">
            <v>Estimació</v>
          </cell>
          <cell r="T123">
            <v>45916</v>
          </cell>
        </row>
        <row r="124">
          <cell r="C124">
            <v>22399</v>
          </cell>
          <cell r="D124">
            <v>45867</v>
          </cell>
          <cell r="E124">
            <v>45913</v>
          </cell>
          <cell r="F124">
            <v>28</v>
          </cell>
          <cell r="H124" t="str">
            <v>Urbanisme</v>
          </cell>
          <cell r="I124" t="str">
            <v>Home</v>
          </cell>
          <cell r="J124" t="str">
            <v>Castellà</v>
          </cell>
          <cell r="K124" t="str">
            <v>Presencial</v>
          </cell>
          <cell r="L124" t="str">
            <v>Sol·licitud dels plànols del pàrquing de l'edifici Rits, situat al c/ Brussel·les, núm. 64.</v>
          </cell>
          <cell r="M124">
            <v>12</v>
          </cell>
          <cell r="N124" t="str">
            <v>No</v>
          </cell>
          <cell r="Q124">
            <v>45910</v>
          </cell>
          <cell r="R124" t="str">
            <v>Estimació</v>
          </cell>
          <cell r="T124">
            <v>45910</v>
          </cell>
        </row>
        <row r="125">
          <cell r="C125">
            <v>22470</v>
          </cell>
          <cell r="D125">
            <v>45867</v>
          </cell>
          <cell r="E125">
            <v>45898</v>
          </cell>
          <cell r="F125">
            <v>16</v>
          </cell>
          <cell r="H125" t="str">
            <v>Activitats</v>
          </cell>
          <cell r="I125" t="str">
            <v>Home</v>
          </cell>
          <cell r="J125" t="str">
            <v>Castellà</v>
          </cell>
          <cell r="K125" t="str">
            <v>Presencial</v>
          </cell>
          <cell r="L125" t="str">
            <v>Sol·licitud d'un llistat dels habitatges d'ús turístic de la Comunitat de Propietaris de l'edifici Santa Eulàlia.</v>
          </cell>
          <cell r="M125">
            <v>13</v>
          </cell>
          <cell r="N125" t="str">
            <v>No</v>
          </cell>
          <cell r="Q125">
            <v>45883</v>
          </cell>
          <cell r="R125" t="str">
            <v>Estimació</v>
          </cell>
          <cell r="T125">
            <v>45883</v>
          </cell>
        </row>
        <row r="126">
          <cell r="C126">
            <v>22587</v>
          </cell>
          <cell r="D126">
            <v>45868</v>
          </cell>
          <cell r="E126">
            <v>45899</v>
          </cell>
          <cell r="F126">
            <v>48</v>
          </cell>
          <cell r="G126" t="str">
            <v>La informació es trasllada a la Unitat de Govern Obert amb retràs</v>
          </cell>
          <cell r="H126" t="str">
            <v>Activitats</v>
          </cell>
          <cell r="I126" t="str">
            <v>Persona jurídica</v>
          </cell>
          <cell r="J126" t="str">
            <v>Castellà</v>
          </cell>
          <cell r="K126" t="str">
            <v>Electrònic</v>
          </cell>
          <cell r="L126" t="str">
            <v>Sol·licitud d'informació relacionada amb les llicències o expedients municipals relacionats amb escales de cargol relacionats amb locals comercials, informes i atestats relacionats i dades estadístiques de tots els incendis en locals.</v>
          </cell>
          <cell r="M126">
            <v>13</v>
          </cell>
          <cell r="N126" t="str">
            <v>Sí</v>
          </cell>
          <cell r="Q126">
            <v>45916</v>
          </cell>
          <cell r="R126" t="str">
            <v>Inadmissió</v>
          </cell>
        </row>
        <row r="127">
          <cell r="C127">
            <v>22851</v>
          </cell>
          <cell r="D127">
            <v>45869</v>
          </cell>
          <cell r="E127">
            <v>45900</v>
          </cell>
          <cell r="F127">
            <v>14</v>
          </cell>
          <cell r="H127" t="str">
            <v>Activitats</v>
          </cell>
          <cell r="I127" t="str">
            <v>Dona</v>
          </cell>
          <cell r="J127" t="str">
            <v>Català</v>
          </cell>
          <cell r="K127" t="str">
            <v>Presencial</v>
          </cell>
          <cell r="L127" t="str">
            <v>Sol·licitud d'un llistat dels habitatges d'ús turístic de la Comunitat de Propietaris de l'edifici Venus.</v>
          </cell>
          <cell r="M127">
            <v>13</v>
          </cell>
          <cell r="N127" t="str">
            <v>No</v>
          </cell>
          <cell r="Q127">
            <v>45883</v>
          </cell>
          <cell r="R127" t="str">
            <v>Estimació</v>
          </cell>
          <cell r="T127">
            <v>45883</v>
          </cell>
        </row>
        <row r="128">
          <cell r="C128">
            <v>23215</v>
          </cell>
          <cell r="D128">
            <v>45870</v>
          </cell>
          <cell r="E128">
            <v>45901</v>
          </cell>
          <cell r="F128">
            <v>25</v>
          </cell>
          <cell r="H128" t="str">
            <v>Activitats</v>
          </cell>
          <cell r="I128" t="str">
            <v>Dona</v>
          </cell>
          <cell r="J128" t="str">
            <v>Castellà</v>
          </cell>
          <cell r="K128" t="str">
            <v>Presencial</v>
          </cell>
          <cell r="L128" t="str">
            <v>Sol·licitud d'un llistat dels habitatges d'ús turístic de la Comunitat de Propietaris de l'edifici Palafox.</v>
          </cell>
          <cell r="M128">
            <v>13</v>
          </cell>
          <cell r="N128" t="str">
            <v>No</v>
          </cell>
          <cell r="Q128">
            <v>45895</v>
          </cell>
          <cell r="R128" t="str">
            <v>Estimació</v>
          </cell>
          <cell r="T128">
            <v>45895</v>
          </cell>
        </row>
        <row r="129">
          <cell r="C129">
            <v>23321</v>
          </cell>
          <cell r="D129">
            <v>45870</v>
          </cell>
          <cell r="E129">
            <v>45916</v>
          </cell>
          <cell r="F129">
            <v>31</v>
          </cell>
          <cell r="G129" t="str">
            <v>Demora en la tramitació</v>
          </cell>
          <cell r="H129" t="str">
            <v>Urbanisme</v>
          </cell>
          <cell r="I129" t="str">
            <v>Dona</v>
          </cell>
          <cell r="J129" t="str">
            <v>Català</v>
          </cell>
          <cell r="K129" t="str">
            <v>Electrònic</v>
          </cell>
          <cell r="L129" t="str">
            <v>Sol·licitud dels plànols del pàrquing de l'edifici Riviera Park, situat al c/ Louis Braille, núm. 1.</v>
          </cell>
          <cell r="M129">
            <v>12</v>
          </cell>
          <cell r="N129" t="str">
            <v>Sí</v>
          </cell>
          <cell r="Q129">
            <v>45916</v>
          </cell>
          <cell r="R129" t="str">
            <v>Estimació</v>
          </cell>
          <cell r="T129">
            <v>45916</v>
          </cell>
        </row>
        <row r="130">
          <cell r="C130">
            <v>23332</v>
          </cell>
          <cell r="D130">
            <v>45873</v>
          </cell>
          <cell r="E130">
            <v>45904</v>
          </cell>
          <cell r="F130">
            <v>10</v>
          </cell>
          <cell r="H130" t="str">
            <v xml:space="preserve">Personal i processos selectius </v>
          </cell>
          <cell r="I130" t="str">
            <v>Dona</v>
          </cell>
          <cell r="J130" t="str">
            <v>Català</v>
          </cell>
          <cell r="K130" t="str">
            <v>Electrònic</v>
          </cell>
          <cell r="L130" t="str">
            <v>Sol·licitud de les còpies dels exàmens del temari general per a les categories A1 i A2 dels últims 3 anys.</v>
          </cell>
          <cell r="M130">
            <v>4</v>
          </cell>
          <cell r="N130" t="str">
            <v>SÍ</v>
          </cell>
          <cell r="Q130">
            <v>45883</v>
          </cell>
          <cell r="R130" t="str">
            <v>Estimació</v>
          </cell>
          <cell r="T130">
            <v>45883</v>
          </cell>
        </row>
        <row r="131">
          <cell r="C131">
            <v>23711</v>
          </cell>
          <cell r="D131">
            <v>45874</v>
          </cell>
          <cell r="E131">
            <v>45920</v>
          </cell>
          <cell r="F131">
            <v>99</v>
          </cell>
          <cell r="G131" t="str">
            <v>La informació es trasllada a la Unitat de Govern Obert amb retràs</v>
          </cell>
          <cell r="H131" t="str">
            <v>Urbanisme i activitats</v>
          </cell>
          <cell r="I131" t="str">
            <v>Persona jurídica</v>
          </cell>
          <cell r="J131" t="str">
            <v>Castellà</v>
          </cell>
          <cell r="K131" t="str">
            <v>Electrònic</v>
          </cell>
          <cell r="L131" t="str">
            <v>Sol·licitud d'una còpia dels informes i de les llicències atorgades al complex Ona Suites Salou, situat al c/ Berlín, 11.</v>
          </cell>
          <cell r="M131">
            <v>13</v>
          </cell>
          <cell r="N131" t="str">
            <v>Sí</v>
          </cell>
          <cell r="Q131">
            <v>45973</v>
          </cell>
          <cell r="R131" t="str">
            <v>Estimació</v>
          </cell>
          <cell r="T131">
            <v>45973</v>
          </cell>
        </row>
        <row r="132">
          <cell r="C132">
            <v>23719</v>
          </cell>
          <cell r="D132">
            <v>45874</v>
          </cell>
          <cell r="E132">
            <v>45905</v>
          </cell>
          <cell r="F132">
            <v>62</v>
          </cell>
          <cell r="G132" t="str">
            <v>Entrada a la Unitat de Govern Obert en data 3/9/2025</v>
          </cell>
          <cell r="H132" t="str">
            <v>Urbanisme i activitats</v>
          </cell>
          <cell r="I132" t="str">
            <v>Persona jurídica</v>
          </cell>
          <cell r="J132" t="str">
            <v>Castellà</v>
          </cell>
          <cell r="K132" t="str">
            <v>Electrònic</v>
          </cell>
          <cell r="L132" t="str">
            <v>Sol·licitud de les llicències atorgades al complex Ona Jardines Paraisol, situat al c/ Ciutat de Reus, núm. 19.</v>
          </cell>
          <cell r="M132">
            <v>12</v>
          </cell>
          <cell r="N132" t="str">
            <v>Sí</v>
          </cell>
          <cell r="Q132">
            <v>45940</v>
          </cell>
          <cell r="R132" t="str">
            <v>Estimació</v>
          </cell>
          <cell r="T132">
            <v>45936</v>
          </cell>
        </row>
        <row r="133">
          <cell r="C133" t="str">
            <v>23726 i 25478</v>
          </cell>
          <cell r="D133">
            <v>45874</v>
          </cell>
          <cell r="E133">
            <v>45905</v>
          </cell>
          <cell r="F133">
            <v>17</v>
          </cell>
          <cell r="H133" t="str">
            <v>Govern Obert</v>
          </cell>
          <cell r="I133" t="str">
            <v>Dona</v>
          </cell>
          <cell r="J133" t="str">
            <v>Castellà</v>
          </cell>
          <cell r="K133" t="str">
            <v>Presencial</v>
          </cell>
          <cell r="L133" t="str">
            <v>Sol·licitud d'una còpia del full signat en data 10/01/2023 on es demana el canvi de l'adreça de notificacions.</v>
          </cell>
          <cell r="M133">
            <v>13</v>
          </cell>
          <cell r="N133" t="str">
            <v>No</v>
          </cell>
          <cell r="Q133">
            <v>45891</v>
          </cell>
          <cell r="R133" t="str">
            <v>Inadmissió</v>
          </cell>
        </row>
        <row r="134">
          <cell r="C134">
            <v>23981</v>
          </cell>
          <cell r="D134">
            <v>45876</v>
          </cell>
          <cell r="E134">
            <v>45907</v>
          </cell>
          <cell r="F134">
            <v>22</v>
          </cell>
          <cell r="H134" t="str">
            <v>Activitats</v>
          </cell>
          <cell r="I134" t="str">
            <v>Dona</v>
          </cell>
          <cell r="J134" t="str">
            <v>Castellà</v>
          </cell>
          <cell r="K134" t="str">
            <v>Presencial</v>
          </cell>
          <cell r="L134" t="str">
            <v>Sol·licitud d'un llistat dels habitatges d'ús turístic de la Comunitat de Propietaris de l'edifici Atalaya Mar.</v>
          </cell>
          <cell r="M134">
            <v>13</v>
          </cell>
          <cell r="N134" t="str">
            <v>No</v>
          </cell>
          <cell r="Q134">
            <v>45898</v>
          </cell>
          <cell r="R134" t="str">
            <v>Estimació</v>
          </cell>
          <cell r="T134">
            <v>45898</v>
          </cell>
        </row>
        <row r="135">
          <cell r="C135">
            <v>24051</v>
          </cell>
          <cell r="D135">
            <v>45876</v>
          </cell>
          <cell r="E135">
            <v>45907</v>
          </cell>
          <cell r="F135">
            <v>22</v>
          </cell>
          <cell r="H135" t="str">
            <v>Activitats</v>
          </cell>
          <cell r="I135" t="str">
            <v>Persona jurídica</v>
          </cell>
          <cell r="J135" t="str">
            <v>Castellà</v>
          </cell>
          <cell r="K135" t="str">
            <v>Electrònic</v>
          </cell>
          <cell r="L135" t="str">
            <v>Sol·licitud d'un llistat dels habitatges d'ús turístic de la Comunitat de Propietaris de l'edifici Catalunya 92, Bloc I.</v>
          </cell>
          <cell r="M135">
            <v>13</v>
          </cell>
          <cell r="N135" t="str">
            <v>No</v>
          </cell>
          <cell r="Q135">
            <v>45898</v>
          </cell>
          <cell r="R135" t="str">
            <v>Estimació</v>
          </cell>
          <cell r="T135">
            <v>45898</v>
          </cell>
        </row>
        <row r="136">
          <cell r="C136" t="str">
            <v>24319 i 25629</v>
          </cell>
          <cell r="D136">
            <v>45880</v>
          </cell>
          <cell r="E136">
            <v>45911</v>
          </cell>
          <cell r="F136">
            <v>18</v>
          </cell>
          <cell r="H136" t="str">
            <v>Gestió econòmica, comptable, pressupostària i patrimonial</v>
          </cell>
          <cell r="I136" t="str">
            <v>Dona</v>
          </cell>
          <cell r="J136" t="str">
            <v>Castellà</v>
          </cell>
          <cell r="K136" t="str">
            <v>Electrònic</v>
          </cell>
          <cell r="L136" t="str">
            <v>Sol·licitud de la quantitat d'IBI recaptada, durant l'any 2024.</v>
          </cell>
          <cell r="M136">
            <v>6</v>
          </cell>
          <cell r="N136" t="str">
            <v>Sí</v>
          </cell>
          <cell r="Q136">
            <v>45898</v>
          </cell>
          <cell r="R136" t="str">
            <v>Desistiment</v>
          </cell>
          <cell r="T136">
            <v>45898</v>
          </cell>
        </row>
        <row r="137">
          <cell r="C137">
            <v>24907</v>
          </cell>
          <cell r="D137">
            <v>45887</v>
          </cell>
          <cell r="E137">
            <v>45918</v>
          </cell>
          <cell r="F137">
            <v>4</v>
          </cell>
          <cell r="H137" t="str">
            <v>Urbanisme</v>
          </cell>
          <cell r="I137" t="str">
            <v>Home</v>
          </cell>
          <cell r="J137" t="str">
            <v>Català</v>
          </cell>
          <cell r="K137" t="str">
            <v>Presencial</v>
          </cell>
          <cell r="L137" t="str">
            <v>Sol·licitud dels plànols dels habitatges, situats al c/ de l'Ermitanet, núm. 1</v>
          </cell>
          <cell r="M137">
            <v>12</v>
          </cell>
          <cell r="N137" t="str">
            <v>No</v>
          </cell>
          <cell r="Q137">
            <v>45891</v>
          </cell>
          <cell r="R137" t="str">
            <v>Estimació</v>
          </cell>
          <cell r="T137">
            <v>45891</v>
          </cell>
        </row>
        <row r="138">
          <cell r="C138">
            <v>24924</v>
          </cell>
          <cell r="D138">
            <v>45887</v>
          </cell>
          <cell r="E138">
            <v>45918</v>
          </cell>
          <cell r="F138">
            <v>44</v>
          </cell>
          <cell r="G138" t="str">
            <v>La informació es trasllada a la Unitat de Govern Obert amb retràs</v>
          </cell>
          <cell r="H138" t="str">
            <v>Urbanisme</v>
          </cell>
          <cell r="I138" t="str">
            <v>Dona</v>
          </cell>
          <cell r="J138" t="str">
            <v>Castellà</v>
          </cell>
          <cell r="K138" t="str">
            <v>Presencial</v>
          </cell>
          <cell r="L138" t="str">
            <v>Sol·licitud d'una còpia del permís d'obres d'un habitatge, situat al c/ París, núm. 13.</v>
          </cell>
          <cell r="M138">
            <v>12</v>
          </cell>
          <cell r="N138" t="str">
            <v>No</v>
          </cell>
          <cell r="Q138">
            <v>45931</v>
          </cell>
          <cell r="R138" t="str">
            <v>Estimació</v>
          </cell>
          <cell r="T138">
            <v>45931</v>
          </cell>
        </row>
        <row r="139">
          <cell r="C139">
            <v>24984</v>
          </cell>
          <cell r="D139">
            <v>45887</v>
          </cell>
          <cell r="E139">
            <v>45918</v>
          </cell>
          <cell r="F139">
            <v>44</v>
          </cell>
          <cell r="G139" t="str">
            <v>La informació es trasllada a la Unitat de Govern Obert amb retràs</v>
          </cell>
          <cell r="H139" t="str">
            <v>Serveis Socials</v>
          </cell>
          <cell r="I139" t="str">
            <v>Dona</v>
          </cell>
          <cell r="J139" t="str">
            <v>Català</v>
          </cell>
          <cell r="K139" t="str">
            <v>Presencial</v>
          </cell>
          <cell r="L139" t="str">
            <v>Sol·licitud d'informació de les bases que regulen les prestacions d'urgència social.</v>
          </cell>
          <cell r="M139">
            <v>11</v>
          </cell>
          <cell r="N139" t="str">
            <v>No</v>
          </cell>
          <cell r="Q139">
            <v>45931</v>
          </cell>
          <cell r="R139" t="str">
            <v>Estimació</v>
          </cell>
          <cell r="T139">
            <v>45931</v>
          </cell>
        </row>
        <row r="140">
          <cell r="C140">
            <v>25067</v>
          </cell>
          <cell r="D140">
            <v>45888</v>
          </cell>
          <cell r="E140">
            <v>45919</v>
          </cell>
          <cell r="F140">
            <v>28</v>
          </cell>
          <cell r="H140" t="str">
            <v>Activitats</v>
          </cell>
          <cell r="I140" t="str">
            <v>Dona</v>
          </cell>
          <cell r="J140" t="str">
            <v>Castellà</v>
          </cell>
          <cell r="K140" t="str">
            <v>Electrònic</v>
          </cell>
          <cell r="L140" t="str">
            <v>Sol·licitud de còpia de la llicència d'activitat d'un establiment de restauració.</v>
          </cell>
          <cell r="M140">
            <v>13</v>
          </cell>
          <cell r="N140" t="str">
            <v>Sí</v>
          </cell>
          <cell r="Q140">
            <v>45916</v>
          </cell>
          <cell r="R140" t="str">
            <v>Estimació</v>
          </cell>
          <cell r="T140">
            <v>45916</v>
          </cell>
        </row>
        <row r="141">
          <cell r="C141">
            <v>25337</v>
          </cell>
          <cell r="D141">
            <v>45890</v>
          </cell>
          <cell r="E141">
            <v>45921</v>
          </cell>
          <cell r="F141">
            <v>6</v>
          </cell>
          <cell r="H141" t="str">
            <v>Urbanisme</v>
          </cell>
          <cell r="I141" t="str">
            <v>Dona</v>
          </cell>
          <cell r="J141" t="str">
            <v>Castellà</v>
          </cell>
          <cell r="K141" t="str">
            <v>Presencial</v>
          </cell>
          <cell r="L141" t="str">
            <v>Sol·licitud dels plànols dels pàrquings subterranis i exteriors de l'edifici Open, situat al c/ València, núm. 39.</v>
          </cell>
          <cell r="M141">
            <v>12</v>
          </cell>
          <cell r="N141" t="str">
            <v>No</v>
          </cell>
          <cell r="Q141">
            <v>45896</v>
          </cell>
          <cell r="R141" t="str">
            <v>Estimació</v>
          </cell>
          <cell r="T141">
            <v>45896</v>
          </cell>
        </row>
        <row r="142">
          <cell r="C142">
            <v>25829</v>
          </cell>
          <cell r="D142">
            <v>45896</v>
          </cell>
          <cell r="E142">
            <v>45927</v>
          </cell>
          <cell r="F142">
            <v>35</v>
          </cell>
          <cell r="G142" t="str">
            <v>La informació es trasllada a la Unitat de Govern Obert amb retràs</v>
          </cell>
          <cell r="H142" t="str">
            <v>Urbanisme</v>
          </cell>
          <cell r="I142" t="str">
            <v>Dona</v>
          </cell>
          <cell r="J142" t="str">
            <v>Castellà</v>
          </cell>
          <cell r="K142" t="str">
            <v>Presencial</v>
          </cell>
          <cell r="L142" t="str">
            <v>Sol·licitud d'una còpia dels permisos d'obres d'un habitatge, situat al c/ Priorat, núm. 13-15 i c/ Pompeu Fabra, núm. 36-38.</v>
          </cell>
          <cell r="M142">
            <v>12</v>
          </cell>
          <cell r="N142" t="str">
            <v>No</v>
          </cell>
          <cell r="Q142">
            <v>45931</v>
          </cell>
          <cell r="R142" t="str">
            <v>Estimació</v>
          </cell>
          <cell r="T142">
            <v>45931</v>
          </cell>
        </row>
        <row r="143">
          <cell r="C143">
            <v>25955</v>
          </cell>
          <cell r="D143">
            <v>45897</v>
          </cell>
          <cell r="E143">
            <v>45928</v>
          </cell>
          <cell r="F143">
            <v>39</v>
          </cell>
          <cell r="G143" t="str">
            <v>La informació es trasllada a la Unitat de Govern Obert amb retràs</v>
          </cell>
          <cell r="H143" t="str">
            <v>Activitats</v>
          </cell>
          <cell r="I143" t="str">
            <v>Dona</v>
          </cell>
          <cell r="J143" t="str">
            <v>Català</v>
          </cell>
          <cell r="K143" t="str">
            <v>Electrònic</v>
          </cell>
          <cell r="L143" t="str">
            <v>Sol·licitud d'una còpia dels plànols del projecte de la llicència d'obertura d'una activitat d'un l'establiment comercial.</v>
          </cell>
          <cell r="M143">
            <v>13</v>
          </cell>
          <cell r="N143" t="str">
            <v>Sí</v>
          </cell>
          <cell r="Q143">
            <v>45936</v>
          </cell>
          <cell r="R143" t="str">
            <v>Inadmissió</v>
          </cell>
        </row>
        <row r="144">
          <cell r="C144">
            <v>26033</v>
          </cell>
          <cell r="D144">
            <v>45897</v>
          </cell>
          <cell r="E144">
            <v>45928</v>
          </cell>
          <cell r="F144">
            <v>49</v>
          </cell>
          <cell r="G144" t="str">
            <v>La informació no es trasllada a la Unitat de Govern Obert</v>
          </cell>
          <cell r="H144" t="str">
            <v>Personal i processos selectius</v>
          </cell>
          <cell r="I144" t="str">
            <v>Home</v>
          </cell>
          <cell r="J144" t="str">
            <v>Català</v>
          </cell>
          <cell r="K144" t="str">
            <v>Electrònic</v>
          </cell>
          <cell r="L144" t="str">
            <v>Sol·licitud de les còpies dels qüestionaris de preguntes i respostes dels exàmens de Tècnic superior d'Administració General, Tècnic superior en Dret o equivalent dels últims 5 anys.</v>
          </cell>
          <cell r="M144">
            <v>4</v>
          </cell>
          <cell r="N144" t="str">
            <v>Sí</v>
          </cell>
          <cell r="Q144">
            <v>45946</v>
          </cell>
          <cell r="R144" t="str">
            <v>Estimació</v>
          </cell>
          <cell r="T144">
            <v>45946</v>
          </cell>
        </row>
        <row r="145">
          <cell r="C145">
            <v>26299</v>
          </cell>
          <cell r="D145">
            <v>45901</v>
          </cell>
          <cell r="E145">
            <v>45931</v>
          </cell>
          <cell r="F145">
            <v>17</v>
          </cell>
          <cell r="H145" t="str">
            <v>Urbanisme</v>
          </cell>
          <cell r="I145" t="str">
            <v>Home</v>
          </cell>
          <cell r="J145" t="str">
            <v>Castellà</v>
          </cell>
          <cell r="K145" t="str">
            <v>Presencial</v>
          </cell>
          <cell r="L145" t="str">
            <v>Sol·licitud dels plànols de l'edifici Zahara, situat al c/ Navarra, núm. 3-5.</v>
          </cell>
          <cell r="M145">
            <v>12</v>
          </cell>
          <cell r="N145" t="str">
            <v>Sí</v>
          </cell>
          <cell r="Q145">
            <v>45918</v>
          </cell>
          <cell r="R145" t="str">
            <v>Estimació</v>
          </cell>
          <cell r="T145">
            <v>45918</v>
          </cell>
        </row>
        <row r="146">
          <cell r="C146">
            <v>26380</v>
          </cell>
          <cell r="D146">
            <v>45901</v>
          </cell>
          <cell r="E146">
            <v>45931</v>
          </cell>
          <cell r="F146">
            <v>29</v>
          </cell>
          <cell r="H146" t="str">
            <v>Personal i processos selectius</v>
          </cell>
          <cell r="I146" t="str">
            <v>Dona</v>
          </cell>
          <cell r="J146" t="str">
            <v>Castellà</v>
          </cell>
          <cell r="K146" t="str">
            <v>Electrònic</v>
          </cell>
          <cell r="L146" t="str">
            <v>Sol·licitud d'una còpia de l'Acta de la reunió de la Comissió d'interpretació i de seguiment de l'Acord del personal funcionari i del personal laboral de l'Ajuntament de Salou, celebrada el 21 de novembre de 2022.</v>
          </cell>
          <cell r="M146">
            <v>4</v>
          </cell>
          <cell r="N146" t="str">
            <v>Sí</v>
          </cell>
          <cell r="Q146">
            <v>45930</v>
          </cell>
          <cell r="R146" t="str">
            <v>Estimació Parcial</v>
          </cell>
          <cell r="T146">
            <v>45930</v>
          </cell>
        </row>
        <row r="147">
          <cell r="C147">
            <v>26429</v>
          </cell>
          <cell r="D147">
            <v>45902</v>
          </cell>
          <cell r="E147">
            <v>45932</v>
          </cell>
          <cell r="F147">
            <v>30</v>
          </cell>
          <cell r="H147" t="str">
            <v>Urbanisme</v>
          </cell>
          <cell r="I147" t="str">
            <v>Persona jurídica</v>
          </cell>
          <cell r="J147" t="str">
            <v>Castellà</v>
          </cell>
          <cell r="K147" t="str">
            <v>Electrònic</v>
          </cell>
          <cell r="L147" t="str">
            <v>Sol·licitud dels plànols de l'edifici Gaviota I, situat al c/ Cala Morisca, núm. 9.</v>
          </cell>
          <cell r="M147">
            <v>12</v>
          </cell>
          <cell r="N147" t="str">
            <v>Sí</v>
          </cell>
          <cell r="Q147">
            <v>45932</v>
          </cell>
          <cell r="R147" t="str">
            <v>Estimació</v>
          </cell>
          <cell r="T147">
            <v>45932</v>
          </cell>
        </row>
        <row r="148">
          <cell r="C148">
            <v>26475</v>
          </cell>
          <cell r="D148">
            <v>45902</v>
          </cell>
          <cell r="E148">
            <v>45932</v>
          </cell>
          <cell r="F148">
            <v>34</v>
          </cell>
          <cell r="G148" t="str">
            <v>La informació es trasllada a la Unitat de Govern Obert amb retràs</v>
          </cell>
          <cell r="H148" t="str">
            <v>Activitats</v>
          </cell>
          <cell r="I148" t="str">
            <v>Home</v>
          </cell>
          <cell r="J148" t="str">
            <v>Castellà</v>
          </cell>
          <cell r="K148" t="str">
            <v>Electrònic</v>
          </cell>
          <cell r="L148" t="str">
            <v>Sol·licitud d'una còpia d'una llicència d'habitatge d'ús turístic, situat a la ctra. del Far, núm. 56.</v>
          </cell>
          <cell r="M148">
            <v>13</v>
          </cell>
          <cell r="N148" t="str">
            <v>Sí</v>
          </cell>
          <cell r="Q148">
            <v>45936</v>
          </cell>
          <cell r="R148" t="str">
            <v>Estimació</v>
          </cell>
          <cell r="T148">
            <v>45936</v>
          </cell>
        </row>
        <row r="149">
          <cell r="C149">
            <v>26491</v>
          </cell>
          <cell r="D149">
            <v>45902</v>
          </cell>
          <cell r="E149">
            <v>45932</v>
          </cell>
          <cell r="F149">
            <v>37</v>
          </cell>
          <cell r="G149" t="str">
            <v>La informació es trasllada a la Unitat de Govern Obert amb retràs</v>
          </cell>
          <cell r="H149" t="str">
            <v>Urbanisme</v>
          </cell>
          <cell r="I149" t="str">
            <v>Home</v>
          </cell>
          <cell r="J149" t="str">
            <v>Castellà</v>
          </cell>
          <cell r="K149" t="str">
            <v>Electrònic</v>
          </cell>
          <cell r="L149" t="str">
            <v>Sol·licitud d'informació del Pla parcial de la Platja dels Capellans i del seu projecte de reparcel·lació.</v>
          </cell>
          <cell r="M149">
            <v>12</v>
          </cell>
          <cell r="N149" t="str">
            <v>Sí</v>
          </cell>
          <cell r="Q149">
            <v>45939</v>
          </cell>
          <cell r="R149" t="str">
            <v>Estimació</v>
          </cell>
          <cell r="T149">
            <v>45939</v>
          </cell>
        </row>
        <row r="150">
          <cell r="C150">
            <v>26497</v>
          </cell>
          <cell r="D150">
            <v>45902</v>
          </cell>
          <cell r="E150">
            <v>45932</v>
          </cell>
          <cell r="F150">
            <v>40</v>
          </cell>
          <cell r="G150" t="str">
            <v>La informació es trasllada a la Unitat de Govern Obert amb retràs</v>
          </cell>
          <cell r="H150" t="str">
            <v>Personal i processos selectius</v>
          </cell>
          <cell r="I150" t="str">
            <v>Persona jurídica</v>
          </cell>
          <cell r="J150" t="str">
            <v>Català</v>
          </cell>
          <cell r="K150" t="str">
            <v>Electrònic</v>
          </cell>
          <cell r="L150" t="str">
            <v>Sol·licitud de la llista d'ordre de crida als treballadors fixes discontinus de la borsa de treball d’inspectors/es d’estacionaments regulats en superfície (Zona blava).</v>
          </cell>
          <cell r="M150">
            <v>4</v>
          </cell>
          <cell r="N150" t="str">
            <v>Sí</v>
          </cell>
          <cell r="Q150">
            <v>45942</v>
          </cell>
          <cell r="R150" t="str">
            <v>Estimació</v>
          </cell>
          <cell r="T150">
            <v>45942</v>
          </cell>
        </row>
        <row r="151">
          <cell r="C151">
            <v>26846</v>
          </cell>
          <cell r="D151">
            <v>45904</v>
          </cell>
          <cell r="E151">
            <v>45934</v>
          </cell>
          <cell r="F151">
            <v>12</v>
          </cell>
          <cell r="H151" t="str">
            <v>Altra informació</v>
          </cell>
          <cell r="I151" t="str">
            <v>Dona</v>
          </cell>
          <cell r="J151" t="str">
            <v>Català</v>
          </cell>
          <cell r="K151" t="str">
            <v>Electrònic</v>
          </cell>
          <cell r="L151" t="str">
            <v>Sol·licitud del nombre d'habitants censats al municipi de Salou.</v>
          </cell>
          <cell r="M151">
            <v>13</v>
          </cell>
          <cell r="N151" t="str">
            <v>Sí</v>
          </cell>
          <cell r="Q151">
            <v>45916</v>
          </cell>
          <cell r="R151" t="str">
            <v>Estimació</v>
          </cell>
          <cell r="T151">
            <v>45916</v>
          </cell>
        </row>
        <row r="152">
          <cell r="C152">
            <v>27198</v>
          </cell>
          <cell r="D152">
            <v>45908</v>
          </cell>
          <cell r="E152">
            <v>45938</v>
          </cell>
          <cell r="F152">
            <v>37</v>
          </cell>
          <cell r="G152" t="str">
            <v>La informació es trasllada a la Unitat de Govern Obert amb retràs</v>
          </cell>
          <cell r="H152" t="str">
            <v>Urbanisme</v>
          </cell>
          <cell r="I152" t="str">
            <v>Home</v>
          </cell>
          <cell r="J152" t="str">
            <v>Català</v>
          </cell>
          <cell r="K152" t="str">
            <v>Electrònic</v>
          </cell>
          <cell r="L152" t="str">
            <v>Sol·licitud de consulta del projecte constructiu de la llicència d'obres dels edificis Formentor V, situat al c/ Rodríguez Pomatta, núm. 11; i Formentor VI, situat al c/ Josep Carner, núm. 12.</v>
          </cell>
          <cell r="M152">
            <v>12</v>
          </cell>
          <cell r="N152" t="str">
            <v>Sí</v>
          </cell>
          <cell r="Q152">
            <v>45945</v>
          </cell>
          <cell r="R152" t="str">
            <v>Estimació</v>
          </cell>
          <cell r="T152">
            <v>45945</v>
          </cell>
        </row>
        <row r="153">
          <cell r="C153">
            <v>27200</v>
          </cell>
          <cell r="D153">
            <v>45908</v>
          </cell>
          <cell r="E153">
            <v>45938</v>
          </cell>
          <cell r="F153">
            <v>37</v>
          </cell>
          <cell r="G153" t="str">
            <v>La informació es trasllada a la Unitat de Govern Obert amb retràs</v>
          </cell>
          <cell r="H153" t="str">
            <v>Urbanisme</v>
          </cell>
          <cell r="I153" t="str">
            <v>Home</v>
          </cell>
          <cell r="J153" t="str">
            <v>Català</v>
          </cell>
          <cell r="K153" t="str">
            <v>Electrònic</v>
          </cell>
          <cell r="L153" t="str">
            <v>Sol·licitud de consulta dels plànols constructius de la llicencia d'obres de l'edifici Capitolio III, situat al c/ Salauris, núm. 5.</v>
          </cell>
          <cell r="M153">
            <v>12</v>
          </cell>
          <cell r="N153" t="str">
            <v>Sí</v>
          </cell>
          <cell r="Q153">
            <v>45945</v>
          </cell>
          <cell r="R153" t="str">
            <v>Estimació</v>
          </cell>
          <cell r="T153">
            <v>45945</v>
          </cell>
        </row>
        <row r="154">
          <cell r="C154">
            <v>27258</v>
          </cell>
          <cell r="D154">
            <v>45909</v>
          </cell>
          <cell r="E154">
            <v>45939</v>
          </cell>
          <cell r="F154">
            <v>10</v>
          </cell>
          <cell r="H154" t="str">
            <v>Urbanisme</v>
          </cell>
          <cell r="I154" t="str">
            <v>Persona jurídica</v>
          </cell>
          <cell r="J154" t="str">
            <v>Català</v>
          </cell>
          <cell r="K154" t="str">
            <v>Electrònic</v>
          </cell>
          <cell r="L154" t="str">
            <v>Sol·licitud d'una còpia del projecte d'urbanització de la llicència d'obra major núm. 315/06.</v>
          </cell>
          <cell r="M154">
            <v>12</v>
          </cell>
          <cell r="N154" t="str">
            <v>Sí</v>
          </cell>
          <cell r="Q154">
            <v>45919</v>
          </cell>
          <cell r="R154" t="str">
            <v>Estimació</v>
          </cell>
          <cell r="T154">
            <v>45919</v>
          </cell>
        </row>
        <row r="155">
          <cell r="C155">
            <v>27264</v>
          </cell>
          <cell r="D155">
            <v>45909</v>
          </cell>
          <cell r="E155">
            <v>45939</v>
          </cell>
          <cell r="F155">
            <v>31</v>
          </cell>
          <cell r="G155" t="str">
            <v>La informació es trasllada a la Unitat de Govern Obert amb retràs</v>
          </cell>
          <cell r="H155" t="str">
            <v>Urbanisme</v>
          </cell>
          <cell r="I155" t="str">
            <v>Persona jurídica</v>
          </cell>
          <cell r="J155" t="str">
            <v>Castellà</v>
          </cell>
          <cell r="K155" t="str">
            <v>Electrònic</v>
          </cell>
          <cell r="L155" t="str">
            <v>Sol·licitud de consulta dels plànols de la reparcel·lació de la finca CPP Mas Moles A, situada al c/ Mossèn Llauradó i Pinyol, núm. 31 i de la llicència d'obres de la finca, situada al c/ Mossèn Llauradó Pinyol, núm. 33.</v>
          </cell>
          <cell r="M155">
            <v>12</v>
          </cell>
          <cell r="N155" t="str">
            <v>Sí</v>
          </cell>
          <cell r="Q155">
            <v>45940</v>
          </cell>
          <cell r="R155" t="str">
            <v>Estimació</v>
          </cell>
          <cell r="T155">
            <v>45940</v>
          </cell>
        </row>
        <row r="156">
          <cell r="C156">
            <v>27388</v>
          </cell>
          <cell r="D156">
            <v>45910</v>
          </cell>
          <cell r="E156">
            <v>45940</v>
          </cell>
          <cell r="F156">
            <v>40</v>
          </cell>
          <cell r="G156" t="str">
            <v>La informació es trasllada a la Unitat de Govern Obert amb retràs</v>
          </cell>
          <cell r="H156" t="str">
            <v>Urbanisme</v>
          </cell>
          <cell r="I156" t="str">
            <v>Home</v>
          </cell>
          <cell r="J156" t="str">
            <v>Castellà</v>
          </cell>
          <cell r="K156" t="str">
            <v>Presencial</v>
          </cell>
          <cell r="L156" t="str">
            <v>Sol·licitud dels plànols de l'habitatge, situat al c/ Jaume Vicens i Vives, núm. 16.</v>
          </cell>
          <cell r="M156">
            <v>12</v>
          </cell>
          <cell r="N156" t="str">
            <v>No</v>
          </cell>
          <cell r="Q156">
            <v>45950</v>
          </cell>
          <cell r="R156" t="str">
            <v>Estimació</v>
          </cell>
          <cell r="T156">
            <v>45950</v>
          </cell>
        </row>
        <row r="157">
          <cell r="C157">
            <v>27441</v>
          </cell>
          <cell r="D157">
            <v>45910</v>
          </cell>
          <cell r="E157">
            <v>45940</v>
          </cell>
          <cell r="F157">
            <v>26</v>
          </cell>
          <cell r="H157" t="str">
            <v>Urbanisme</v>
          </cell>
          <cell r="I157" t="str">
            <v>Persona jurídica</v>
          </cell>
          <cell r="J157" t="str">
            <v>Castellà</v>
          </cell>
          <cell r="K157" t="str">
            <v>Electrònic</v>
          </cell>
          <cell r="L157" t="str">
            <v>Sol·licitud de consulta de l'expedient d'obres d'un habitatge, situat al c/ Louis Braile, núm. 1.</v>
          </cell>
          <cell r="M157">
            <v>12</v>
          </cell>
          <cell r="N157" t="str">
            <v>Sí</v>
          </cell>
          <cell r="Q157">
            <v>45936</v>
          </cell>
          <cell r="R157" t="str">
            <v>Estimació</v>
          </cell>
          <cell r="T157">
            <v>45936</v>
          </cell>
        </row>
        <row r="158">
          <cell r="C158">
            <v>27694</v>
          </cell>
          <cell r="D158">
            <v>45913</v>
          </cell>
          <cell r="E158">
            <v>45943</v>
          </cell>
          <cell r="F158">
            <v>10</v>
          </cell>
          <cell r="H158" t="str">
            <v>Urbanisme</v>
          </cell>
          <cell r="I158" t="str">
            <v>Home</v>
          </cell>
          <cell r="J158" t="str">
            <v>Castellà</v>
          </cell>
          <cell r="K158" t="str">
            <v>Electrònic</v>
          </cell>
          <cell r="L158" t="str">
            <v>Sol·licitud dels plànols de l'edifici Uolas, situat a la Ctra. de la Costa, 80.</v>
          </cell>
          <cell r="M158">
            <v>12</v>
          </cell>
          <cell r="N158" t="str">
            <v>Sí</v>
          </cell>
          <cell r="Q158">
            <v>45923</v>
          </cell>
          <cell r="R158" t="str">
            <v>Estimació</v>
          </cell>
          <cell r="T158">
            <v>45923</v>
          </cell>
        </row>
        <row r="159">
          <cell r="C159">
            <v>28282</v>
          </cell>
          <cell r="D159">
            <v>45919</v>
          </cell>
          <cell r="E159">
            <v>45949</v>
          </cell>
          <cell r="F159">
            <v>27</v>
          </cell>
          <cell r="H159" t="str">
            <v>Urbanisme</v>
          </cell>
          <cell r="I159" t="str">
            <v>Home</v>
          </cell>
          <cell r="J159" t="str">
            <v>Castellà</v>
          </cell>
          <cell r="K159" t="str">
            <v>Electrònic</v>
          </cell>
          <cell r="L159" t="str">
            <v>Sol·licitud dels plànols de l'habitatge, situat al c/ Lleida, núm. 4.</v>
          </cell>
          <cell r="M159">
            <v>12</v>
          </cell>
          <cell r="N159" t="str">
            <v>Sí</v>
          </cell>
          <cell r="Q159">
            <v>45946</v>
          </cell>
          <cell r="R159" t="str">
            <v>Estimació</v>
          </cell>
          <cell r="T159">
            <v>45946</v>
          </cell>
        </row>
        <row r="160">
          <cell r="C160">
            <v>28609</v>
          </cell>
          <cell r="D160">
            <v>45923</v>
          </cell>
          <cell r="E160">
            <v>45953</v>
          </cell>
          <cell r="F160">
            <v>28</v>
          </cell>
          <cell r="H160" t="str">
            <v>Urbanisme</v>
          </cell>
          <cell r="I160" t="str">
            <v>Dona</v>
          </cell>
          <cell r="J160" t="str">
            <v>Català</v>
          </cell>
          <cell r="K160" t="str">
            <v>Presencial</v>
          </cell>
          <cell r="L160" t="str">
            <v>Sol·licitud dels plànols d'un local situat al c/ València, núm. 106.</v>
          </cell>
          <cell r="M160">
            <v>12</v>
          </cell>
          <cell r="N160" t="str">
            <v>No</v>
          </cell>
          <cell r="Q160">
            <v>45951</v>
          </cell>
          <cell r="R160" t="str">
            <v>Estimació</v>
          </cell>
          <cell r="T160">
            <v>45951</v>
          </cell>
        </row>
        <row r="161">
          <cell r="C161">
            <v>28370</v>
          </cell>
          <cell r="D161">
            <v>45922</v>
          </cell>
          <cell r="E161">
            <v>45952</v>
          </cell>
          <cell r="F161">
            <v>11</v>
          </cell>
          <cell r="H161" t="str">
            <v>Urbanisme</v>
          </cell>
          <cell r="I161" t="str">
            <v>Dona</v>
          </cell>
          <cell r="J161" t="str">
            <v>Castellà</v>
          </cell>
          <cell r="K161" t="str">
            <v>Electrònic</v>
          </cell>
          <cell r="L161" t="str">
            <v>Sol·licitud d'accés a l'expedient d'obres menors per la reforma del paviment de la zona de la piscina de l'edifici Marathon.</v>
          </cell>
          <cell r="M161">
            <v>12</v>
          </cell>
          <cell r="N161" t="str">
            <v>No</v>
          </cell>
          <cell r="Q161">
            <v>45933</v>
          </cell>
          <cell r="R161" t="str">
            <v>Estimació</v>
          </cell>
          <cell r="T161">
            <v>45933</v>
          </cell>
        </row>
        <row r="162">
          <cell r="C162">
            <v>28377</v>
          </cell>
          <cell r="D162">
            <v>45921</v>
          </cell>
          <cell r="E162">
            <v>45951</v>
          </cell>
          <cell r="F162">
            <v>33</v>
          </cell>
          <cell r="G162" t="str">
            <v>Entrada a la Unitat de Govern Obert en data 21/10/2025</v>
          </cell>
          <cell r="H162" t="str">
            <v>Protocol</v>
          </cell>
          <cell r="I162" t="str">
            <v>Home</v>
          </cell>
          <cell r="J162" t="str">
            <v>Castellà</v>
          </cell>
          <cell r="K162" t="str">
            <v>Electrònic</v>
          </cell>
          <cell r="L162" t="str">
            <v>Sol·licitud per conèixer el cost del festival aeri Festa al Cel de l'any 2025.</v>
          </cell>
          <cell r="M162">
            <v>6</v>
          </cell>
          <cell r="N162" t="str">
            <v>No</v>
          </cell>
          <cell r="Q162">
            <v>45954</v>
          </cell>
          <cell r="R162" t="str">
            <v>Estimació</v>
          </cell>
          <cell r="T162">
            <v>45954</v>
          </cell>
        </row>
        <row r="163">
          <cell r="C163">
            <v>28630</v>
          </cell>
          <cell r="D163">
            <v>45924</v>
          </cell>
          <cell r="E163">
            <v>45954</v>
          </cell>
          <cell r="F163">
            <v>22</v>
          </cell>
          <cell r="H163" t="str">
            <v>Urbanisme</v>
          </cell>
          <cell r="I163" t="str">
            <v>Persona jurídica</v>
          </cell>
          <cell r="J163" t="str">
            <v>Català</v>
          </cell>
          <cell r="K163" t="str">
            <v>Electrònic</v>
          </cell>
          <cell r="L163" t="str">
            <v>Sol·licitud d'accés al projecte de construcció dels habitatges de la planta baixa de l'edifici Bellavista I, situat al c/Fonoll, núm. 1.</v>
          </cell>
          <cell r="M163">
            <v>12</v>
          </cell>
          <cell r="N163" t="str">
            <v>Sí</v>
          </cell>
          <cell r="Q163">
            <v>45946</v>
          </cell>
          <cell r="R163" t="str">
            <v>Estimació</v>
          </cell>
          <cell r="T163">
            <v>45946</v>
          </cell>
        </row>
        <row r="164">
          <cell r="C164">
            <v>28649</v>
          </cell>
          <cell r="D164">
            <v>45924</v>
          </cell>
          <cell r="E164">
            <v>45954</v>
          </cell>
          <cell r="F164">
            <v>15</v>
          </cell>
          <cell r="H164" t="str">
            <v>Urbanisme</v>
          </cell>
          <cell r="I164" t="str">
            <v>Home</v>
          </cell>
          <cell r="J164" t="str">
            <v>Català</v>
          </cell>
          <cell r="K164" t="str">
            <v>Electrònic</v>
          </cell>
          <cell r="L164" t="str">
            <v>Sol·licitud d'accés al projecte de construcció de l'edifici el Pinar, situat al c/Mossen Montanyola, 1</v>
          </cell>
          <cell r="M164">
            <v>12</v>
          </cell>
          <cell r="N164" t="str">
            <v>Sí</v>
          </cell>
          <cell r="Q164">
            <v>45939</v>
          </cell>
          <cell r="R164" t="str">
            <v>Estimació</v>
          </cell>
          <cell r="T164">
            <v>45939</v>
          </cell>
        </row>
        <row r="165">
          <cell r="C165">
            <v>29153</v>
          </cell>
          <cell r="D165">
            <v>45932</v>
          </cell>
          <cell r="E165">
            <v>45963</v>
          </cell>
          <cell r="F165">
            <v>37</v>
          </cell>
          <cell r="G165" t="str">
            <v>Demora en la tramitació</v>
          </cell>
          <cell r="H165" t="str">
            <v>Urbanisme</v>
          </cell>
          <cell r="I165" t="str">
            <v>Home</v>
          </cell>
          <cell r="J165" t="str">
            <v>Castellà</v>
          </cell>
          <cell r="K165" t="str">
            <v>Presencial</v>
          </cell>
          <cell r="L165" t="str">
            <v>Sol·licitud per conèixer si existeix algun procediment de disciplina urbanística en relació a un establiment comercial del c/ València.</v>
          </cell>
          <cell r="M165">
            <v>12</v>
          </cell>
          <cell r="N165" t="str">
            <v>No</v>
          </cell>
          <cell r="Q165">
            <v>45969</v>
          </cell>
          <cell r="R165" t="str">
            <v>Inadmissió</v>
          </cell>
        </row>
        <row r="166">
          <cell r="C166">
            <v>29154</v>
          </cell>
          <cell r="D166">
            <v>45930</v>
          </cell>
          <cell r="E166">
            <v>45960</v>
          </cell>
          <cell r="F166">
            <v>7</v>
          </cell>
          <cell r="H166" t="str">
            <v>Urbanisme</v>
          </cell>
          <cell r="I166" t="str">
            <v>Home</v>
          </cell>
          <cell r="J166" t="str">
            <v>Castellà</v>
          </cell>
          <cell r="K166" t="str">
            <v>Presencial</v>
          </cell>
          <cell r="L166" t="str">
            <v>Sol·licitud dels plànols del local situat al c/Ponent, 7, porta 14.</v>
          </cell>
          <cell r="M166">
            <v>12</v>
          </cell>
          <cell r="N166" t="str">
            <v>No</v>
          </cell>
          <cell r="Q166">
            <v>45937</v>
          </cell>
          <cell r="R166" t="str">
            <v>Estimació</v>
          </cell>
          <cell r="T166">
            <v>45937</v>
          </cell>
        </row>
        <row r="167">
          <cell r="C167">
            <v>29212</v>
          </cell>
          <cell r="D167">
            <v>45930</v>
          </cell>
          <cell r="E167">
            <v>45960</v>
          </cell>
          <cell r="F167">
            <v>7</v>
          </cell>
          <cell r="H167" t="str">
            <v>Urbanisme</v>
          </cell>
          <cell r="I167" t="str">
            <v>Home</v>
          </cell>
          <cell r="J167" t="str">
            <v>Castellà</v>
          </cell>
          <cell r="K167" t="str">
            <v>Electrònic</v>
          </cell>
          <cell r="L167" t="str">
            <v>Sol·licitud de requeriment efectuat a una discoteca per la reconstrucció d'un mur.</v>
          </cell>
          <cell r="M167">
            <v>12</v>
          </cell>
          <cell r="N167" t="str">
            <v>Si</v>
          </cell>
          <cell r="Q167">
            <v>45937</v>
          </cell>
          <cell r="R167" t="str">
            <v>Estimació</v>
          </cell>
          <cell r="T167">
            <v>45937</v>
          </cell>
        </row>
        <row r="168">
          <cell r="C168">
            <v>29253</v>
          </cell>
          <cell r="D168">
            <v>45930</v>
          </cell>
          <cell r="E168">
            <v>45960</v>
          </cell>
          <cell r="F168">
            <v>36</v>
          </cell>
          <cell r="G168" t="str">
            <v>La informació es trasllada a la Unitat de Govern Obert amb retràs</v>
          </cell>
          <cell r="H168" t="str">
            <v>Urbanisme</v>
          </cell>
          <cell r="I168" t="str">
            <v>Persona jurídica</v>
          </cell>
          <cell r="J168" t="str">
            <v>Castellà</v>
          </cell>
          <cell r="K168" t="str">
            <v>Electrònic</v>
          </cell>
          <cell r="L168" t="str">
            <v>Sol·licitud de la llicència de primera ocupació i confirmació de què la llicència inclou els habitatges, les zones comunes, els annexos, trasters, places d'aparcament i si consta el Final d'Obra.</v>
          </cell>
          <cell r="M168">
            <v>12</v>
          </cell>
          <cell r="N168" t="str">
            <v xml:space="preserve">Sí </v>
          </cell>
          <cell r="Q168">
            <v>45966</v>
          </cell>
          <cell r="R168" t="str">
            <v>Estimació</v>
          </cell>
          <cell r="T168">
            <v>45966</v>
          </cell>
        </row>
        <row r="169">
          <cell r="C169">
            <v>29368</v>
          </cell>
          <cell r="D169">
            <v>45931</v>
          </cell>
          <cell r="E169">
            <v>45962</v>
          </cell>
          <cell r="F169">
            <v>14</v>
          </cell>
          <cell r="H169" t="str">
            <v>Urbanisme</v>
          </cell>
          <cell r="I169" t="str">
            <v>Home</v>
          </cell>
          <cell r="J169" t="str">
            <v>Català</v>
          </cell>
          <cell r="K169" t="str">
            <v>Presencial</v>
          </cell>
          <cell r="L169" t="str">
            <v>Sol·licitud per consultar l'expedient d'obres de l'edifici situat al c/Barcelona, núm. 24-26.</v>
          </cell>
          <cell r="M169">
            <v>12</v>
          </cell>
          <cell r="N169" t="str">
            <v>No</v>
          </cell>
          <cell r="Q169">
            <v>45945</v>
          </cell>
          <cell r="R169" t="str">
            <v>Estimació</v>
          </cell>
          <cell r="T169">
            <v>45945</v>
          </cell>
        </row>
        <row r="170">
          <cell r="C170">
            <v>29418</v>
          </cell>
          <cell r="D170">
            <v>45932</v>
          </cell>
          <cell r="E170">
            <v>45963</v>
          </cell>
          <cell r="F170">
            <v>40</v>
          </cell>
          <cell r="G170" t="str">
            <v>Demora en la compareixença</v>
          </cell>
          <cell r="H170" t="str">
            <v>Urbanisme</v>
          </cell>
          <cell r="I170" t="str">
            <v>Persona jurídica</v>
          </cell>
          <cell r="J170" t="str">
            <v>Castellà</v>
          </cell>
          <cell r="K170" t="str">
            <v>Electrònic</v>
          </cell>
          <cell r="L170" t="str">
            <v>Sol·licitud de plànols del complex Riviera Park.</v>
          </cell>
          <cell r="M170">
            <v>12</v>
          </cell>
          <cell r="N170" t="str">
            <v>Sí</v>
          </cell>
          <cell r="Q170">
            <v>45972</v>
          </cell>
          <cell r="R170" t="str">
            <v>Estimació</v>
          </cell>
          <cell r="T170">
            <v>45972</v>
          </cell>
        </row>
        <row r="171">
          <cell r="C171">
            <v>29508</v>
          </cell>
          <cell r="D171">
            <v>45932</v>
          </cell>
          <cell r="E171">
            <v>45963</v>
          </cell>
          <cell r="F171">
            <v>8</v>
          </cell>
          <cell r="H171" t="str">
            <v>Urbanisme</v>
          </cell>
          <cell r="I171" t="str">
            <v>Dona</v>
          </cell>
          <cell r="J171" t="str">
            <v>Castellà</v>
          </cell>
          <cell r="K171" t="str">
            <v>Electrònic</v>
          </cell>
          <cell r="L171" t="str">
            <v>Sol·licitud del pressupost d'una obra menor de l'edifici Marathon, situat al c/Joanot Martorell, núm. 1.</v>
          </cell>
          <cell r="M171">
            <v>12</v>
          </cell>
          <cell r="N171" t="str">
            <v>No</v>
          </cell>
          <cell r="Q171">
            <v>45940</v>
          </cell>
          <cell r="R171" t="str">
            <v>Estimació</v>
          </cell>
          <cell r="T171">
            <v>45940</v>
          </cell>
        </row>
        <row r="172">
          <cell r="C172">
            <v>29533</v>
          </cell>
          <cell r="D172">
            <v>45932</v>
          </cell>
          <cell r="E172">
            <v>45963</v>
          </cell>
          <cell r="F172">
            <v>11</v>
          </cell>
          <cell r="H172" t="str">
            <v>Serveis Econòmics</v>
          </cell>
          <cell r="I172" t="str">
            <v>Home</v>
          </cell>
          <cell r="J172" t="str">
            <v>Català</v>
          </cell>
          <cell r="K172" t="str">
            <v>Electrònic</v>
          </cell>
          <cell r="L172" t="str">
            <v>Sol·licitud de les actes de la Comissió Informativa de Serveis Econòmics de les dates compreses entre els dies 22 de gener fins el 19 de febrer de 2024.</v>
          </cell>
          <cell r="M172">
            <v>13</v>
          </cell>
          <cell r="N172" t="str">
            <v>Sí</v>
          </cell>
          <cell r="Q172">
            <v>45943</v>
          </cell>
          <cell r="R172" t="str">
            <v>Estimació</v>
          </cell>
          <cell r="T172">
            <v>45943</v>
          </cell>
        </row>
        <row r="173">
          <cell r="C173">
            <v>29726</v>
          </cell>
          <cell r="D173">
            <v>45936</v>
          </cell>
          <cell r="E173">
            <v>45967</v>
          </cell>
          <cell r="F173">
            <v>17</v>
          </cell>
          <cell r="H173" t="str">
            <v>Urbanisme</v>
          </cell>
          <cell r="I173" t="str">
            <v>Home</v>
          </cell>
          <cell r="J173" t="str">
            <v>Castellà</v>
          </cell>
          <cell r="K173" t="str">
            <v>Electrònic</v>
          </cell>
          <cell r="L173" t="str">
            <v>Sol·licitud dels plànols de l'habitatge, situat al c/ Barbastre, núm. 7.</v>
          </cell>
          <cell r="M173">
            <v>12</v>
          </cell>
          <cell r="N173" t="str">
            <v>Sí</v>
          </cell>
          <cell r="Q173">
            <v>45953</v>
          </cell>
          <cell r="R173" t="str">
            <v>Estimació</v>
          </cell>
          <cell r="T173">
            <v>45953</v>
          </cell>
        </row>
        <row r="174">
          <cell r="C174">
            <v>29775</v>
          </cell>
          <cell r="D174">
            <v>45936</v>
          </cell>
          <cell r="E174">
            <v>45967</v>
          </cell>
          <cell r="F174">
            <v>8</v>
          </cell>
          <cell r="H174" t="str">
            <v>Urbanisme</v>
          </cell>
          <cell r="I174" t="str">
            <v>Home</v>
          </cell>
          <cell r="J174" t="str">
            <v>Castellà</v>
          </cell>
          <cell r="K174" t="str">
            <v>Electrònic</v>
          </cell>
          <cell r="L174" t="str">
            <v>Sol·licitud per consultar l'expedient d'obres dels edificis situats al Passeig Miramar, núm. 4 i a la Plaça de la Provincia, núm. 9.</v>
          </cell>
          <cell r="M174">
            <v>12</v>
          </cell>
          <cell r="N174" t="str">
            <v>Sí</v>
          </cell>
          <cell r="Q174">
            <v>45944</v>
          </cell>
          <cell r="R174" t="str">
            <v>Estimació</v>
          </cell>
          <cell r="T174">
            <v>45944</v>
          </cell>
        </row>
        <row r="175">
          <cell r="C175">
            <v>29912</v>
          </cell>
          <cell r="D175">
            <v>45937</v>
          </cell>
          <cell r="E175">
            <v>45968</v>
          </cell>
          <cell r="F175">
            <v>28</v>
          </cell>
          <cell r="H175" t="str">
            <v>Urbanisme</v>
          </cell>
          <cell r="I175" t="str">
            <v>Dona</v>
          </cell>
          <cell r="J175" t="str">
            <v>Català</v>
          </cell>
          <cell r="K175" t="str">
            <v>Electrònic</v>
          </cell>
          <cell r="L175" t="str">
            <v>Sol·licitud del projecte de construcció i els plànols de la comunitat de propietaris Bosc Montserrada, situat al c/ Bosc Montserrada, núm. 16-18 i 17-19.</v>
          </cell>
          <cell r="M175">
            <v>12</v>
          </cell>
          <cell r="N175" t="str">
            <v>Sí</v>
          </cell>
          <cell r="Q175">
            <v>45965</v>
          </cell>
          <cell r="R175" t="str">
            <v>Estimació</v>
          </cell>
          <cell r="T175">
            <v>45965</v>
          </cell>
        </row>
        <row r="176">
          <cell r="C176">
            <v>30240</v>
          </cell>
          <cell r="D176">
            <v>45939</v>
          </cell>
          <cell r="E176">
            <v>45970</v>
          </cell>
          <cell r="F176">
            <v>13</v>
          </cell>
          <cell r="H176" t="str">
            <v>Urbanisme</v>
          </cell>
          <cell r="I176" t="str">
            <v>Home</v>
          </cell>
          <cell r="J176" t="str">
            <v>Castellà</v>
          </cell>
          <cell r="K176" t="str">
            <v>Electrònic</v>
          </cell>
          <cell r="L176" t="str">
            <v>Sol·licitud per consultar l'expedient de tancament d'una terrassa d'un habitatge, situat al c/ Vendrell, núm. 14.</v>
          </cell>
          <cell r="M176">
            <v>12</v>
          </cell>
          <cell r="N176" t="str">
            <v>Sí</v>
          </cell>
          <cell r="Q176">
            <v>45952</v>
          </cell>
          <cell r="R176" t="str">
            <v>Estimació parcial</v>
          </cell>
          <cell r="T176">
            <v>45952</v>
          </cell>
        </row>
        <row r="177">
          <cell r="C177">
            <v>30502</v>
          </cell>
          <cell r="D177">
            <v>45943</v>
          </cell>
          <cell r="E177">
            <v>45974</v>
          </cell>
          <cell r="F177">
            <v>3</v>
          </cell>
          <cell r="H177" t="str">
            <v>Qualitat</v>
          </cell>
          <cell r="I177" t="str">
            <v>Dona</v>
          </cell>
          <cell r="J177" t="str">
            <v>Català</v>
          </cell>
          <cell r="K177" t="str">
            <v>Electrònic</v>
          </cell>
          <cell r="L177" t="str">
            <v>Sol·licitud per consultar l'expedient d'instal·lació d'un sistema de control d'accés amb torns en l'edifici de l'Ajuntament.</v>
          </cell>
          <cell r="M177">
            <v>13</v>
          </cell>
          <cell r="N177" t="str">
            <v>Sí</v>
          </cell>
          <cell r="Q177">
            <v>45946</v>
          </cell>
          <cell r="R177" t="str">
            <v>Estimació</v>
          </cell>
          <cell r="T177">
            <v>45946</v>
          </cell>
        </row>
        <row r="178">
          <cell r="C178">
            <v>30674</v>
          </cell>
          <cell r="D178">
            <v>45944</v>
          </cell>
          <cell r="E178">
            <v>45975</v>
          </cell>
          <cell r="F178">
            <v>7</v>
          </cell>
          <cell r="H178" t="str">
            <v>Activitats</v>
          </cell>
          <cell r="I178" t="str">
            <v>Dona</v>
          </cell>
          <cell r="J178" t="str">
            <v>Català</v>
          </cell>
          <cell r="K178" t="str">
            <v>Presencial</v>
          </cell>
          <cell r="L178" t="str">
            <v>Sol·licitud d'un llistat dels habitatges d'ús turístic de la Comunitat de Propietaris de l'edifici Alexis II.</v>
          </cell>
          <cell r="M178">
            <v>13</v>
          </cell>
          <cell r="N178" t="str">
            <v>No</v>
          </cell>
          <cell r="Q178">
            <v>45951</v>
          </cell>
          <cell r="R178" t="str">
            <v>Estimació</v>
          </cell>
          <cell r="T178">
            <v>45951</v>
          </cell>
        </row>
        <row r="179">
          <cell r="C179">
            <v>30877</v>
          </cell>
          <cell r="D179">
            <v>45945</v>
          </cell>
          <cell r="E179">
            <v>45976</v>
          </cell>
          <cell r="F179">
            <v>20</v>
          </cell>
          <cell r="H179" t="str">
            <v>Urbanisme</v>
          </cell>
          <cell r="I179" t="str">
            <v>Home</v>
          </cell>
          <cell r="J179" t="str">
            <v>Català</v>
          </cell>
          <cell r="K179" t="str">
            <v>Electrònic</v>
          </cell>
          <cell r="L179" t="str">
            <v>Sol·licitud per consultar els plànols de l'habitatge, situat al c/ Nord, núm. 73-75.</v>
          </cell>
          <cell r="M179">
            <v>12</v>
          </cell>
          <cell r="N179" t="str">
            <v>Sí</v>
          </cell>
          <cell r="Q179">
            <v>45965</v>
          </cell>
          <cell r="R179" t="str">
            <v>Estimació</v>
          </cell>
          <cell r="T179">
            <v>45965</v>
          </cell>
        </row>
        <row r="180">
          <cell r="C180">
            <v>31019</v>
          </cell>
          <cell r="D180">
            <v>45946</v>
          </cell>
          <cell r="E180">
            <v>45977</v>
          </cell>
          <cell r="F180">
            <v>19</v>
          </cell>
          <cell r="H180" t="str">
            <v>Urbanisme</v>
          </cell>
          <cell r="I180" t="str">
            <v>Dona</v>
          </cell>
          <cell r="J180" t="str">
            <v>Castellà</v>
          </cell>
          <cell r="K180" t="str">
            <v>Presencial</v>
          </cell>
          <cell r="L180" t="str">
            <v>Sol·licitud per consultar els plànols de l'habitatge, situat al c/ Punta del Cavall, núm. 51.</v>
          </cell>
          <cell r="M180">
            <v>12</v>
          </cell>
          <cell r="N180" t="str">
            <v>No</v>
          </cell>
          <cell r="Q180">
            <v>45965</v>
          </cell>
          <cell r="R180" t="str">
            <v>Estimació</v>
          </cell>
          <cell r="T180">
            <v>45965</v>
          </cell>
        </row>
        <row r="181">
          <cell r="C181">
            <v>31234</v>
          </cell>
          <cell r="D181">
            <v>45949</v>
          </cell>
          <cell r="E181">
            <v>45980</v>
          </cell>
          <cell r="F181">
            <v>5</v>
          </cell>
          <cell r="H181" t="str">
            <v>Urbanisme</v>
          </cell>
          <cell r="I181" t="str">
            <v>Home</v>
          </cell>
          <cell r="J181" t="str">
            <v>Català</v>
          </cell>
          <cell r="K181" t="str">
            <v>Electrònic</v>
          </cell>
          <cell r="L181" t="str">
            <v>Sol·licitud per consultar els plànols de l'habitatge, situat al c/ Ramon Berenguer IV, núm. 6.</v>
          </cell>
          <cell r="M181">
            <v>12</v>
          </cell>
          <cell r="N181" t="str">
            <v>Sí</v>
          </cell>
          <cell r="Q181">
            <v>45954</v>
          </cell>
          <cell r="R181" t="str">
            <v>Estimació</v>
          </cell>
          <cell r="T181">
            <v>45954</v>
          </cell>
        </row>
        <row r="182">
          <cell r="C182">
            <v>31300</v>
          </cell>
          <cell r="D182">
            <v>45950</v>
          </cell>
          <cell r="E182">
            <v>45981</v>
          </cell>
          <cell r="F182">
            <v>22</v>
          </cell>
          <cell r="H182" t="str">
            <v>Personal i processos selectius</v>
          </cell>
          <cell r="I182" t="str">
            <v>Home</v>
          </cell>
          <cell r="J182" t="str">
            <v>Català</v>
          </cell>
          <cell r="K182" t="str">
            <v>Electrònic</v>
          </cell>
          <cell r="L182" t="str">
            <v>Sol·licitud de les despeses en formació del personal de l'any 2024.</v>
          </cell>
          <cell r="M182">
            <v>4</v>
          </cell>
          <cell r="N182" t="str">
            <v>Sí</v>
          </cell>
          <cell r="Q182">
            <v>45972</v>
          </cell>
          <cell r="R182" t="str">
            <v>Estimació</v>
          </cell>
          <cell r="T182">
            <v>45972</v>
          </cell>
        </row>
        <row r="183">
          <cell r="C183">
            <v>31667</v>
          </cell>
          <cell r="D183">
            <v>45952</v>
          </cell>
          <cell r="E183">
            <v>45983</v>
          </cell>
          <cell r="F183">
            <v>14</v>
          </cell>
          <cell r="H183" t="str">
            <v>Urbanisme</v>
          </cell>
          <cell r="I183" t="str">
            <v>Dona</v>
          </cell>
          <cell r="J183" t="str">
            <v>Català</v>
          </cell>
          <cell r="K183" t="str">
            <v>Electrònic</v>
          </cell>
          <cell r="L183" t="str">
            <v>Sol·licitud per consultar els plànols de l'habitatge, situat al c/ Gavina, núm. 2.</v>
          </cell>
          <cell r="M183">
            <v>12</v>
          </cell>
          <cell r="N183" t="str">
            <v>Sí</v>
          </cell>
          <cell r="Q183">
            <v>45966</v>
          </cell>
          <cell r="R183" t="str">
            <v>Estimació</v>
          </cell>
          <cell r="T183">
            <v>45966</v>
          </cell>
        </row>
        <row r="184">
          <cell r="C184">
            <v>31706</v>
          </cell>
          <cell r="D184">
            <v>45953</v>
          </cell>
          <cell r="E184">
            <v>45984</v>
          </cell>
          <cell r="F184">
            <v>13</v>
          </cell>
          <cell r="H184" t="str">
            <v>Activitats</v>
          </cell>
          <cell r="I184" t="str">
            <v>Persona jurídica</v>
          </cell>
          <cell r="J184" t="str">
            <v>Català</v>
          </cell>
          <cell r="K184" t="str">
            <v>Electrònic</v>
          </cell>
          <cell r="L184" t="str">
            <v>Sol·licitud de l'expedient inicial de l'activitat d' hostal-pensió del c/ Aragó, núm. 4.</v>
          </cell>
          <cell r="M184">
            <v>13</v>
          </cell>
          <cell r="N184" t="str">
            <v>Sí</v>
          </cell>
          <cell r="R184" t="str">
            <v>Derivació</v>
          </cell>
        </row>
        <row r="185">
          <cell r="C185">
            <v>31738</v>
          </cell>
          <cell r="D185">
            <v>45953</v>
          </cell>
          <cell r="E185">
            <v>45984</v>
          </cell>
          <cell r="F185">
            <v>14</v>
          </cell>
          <cell r="H185" t="str">
            <v>Activitats</v>
          </cell>
          <cell r="I185" t="str">
            <v>Home</v>
          </cell>
          <cell r="J185" t="str">
            <v>Castellà</v>
          </cell>
          <cell r="K185" t="str">
            <v>Presencial</v>
          </cell>
          <cell r="L185" t="str">
            <v>Sol·licitud d'un llistat dels habitatges d'ús turístic de la Comunitat de Propietaris Cumbres de Salou.</v>
          </cell>
          <cell r="M185">
            <v>13</v>
          </cell>
          <cell r="N185" t="str">
            <v>No</v>
          </cell>
          <cell r="Q185">
            <v>45967</v>
          </cell>
          <cell r="R185" t="str">
            <v>Estimació</v>
          </cell>
          <cell r="T185">
            <v>45967</v>
          </cell>
        </row>
        <row r="186">
          <cell r="C186">
            <v>31837</v>
          </cell>
          <cell r="D186">
            <v>45954</v>
          </cell>
          <cell r="E186">
            <v>45985</v>
          </cell>
          <cell r="F186">
            <v>12</v>
          </cell>
          <cell r="H186" t="str">
            <v>Contractació</v>
          </cell>
          <cell r="I186" t="str">
            <v>Persona jurídica</v>
          </cell>
          <cell r="J186" t="str">
            <v>Català</v>
          </cell>
          <cell r="K186" t="str">
            <v>Electrònic</v>
          </cell>
          <cell r="L186" t="str">
            <v>Sol·licitud de còpia íntegra del contracte de prevenció formallitzat amb l'empresa Vitaly Health Services, S.L.</v>
          </cell>
          <cell r="M186">
            <v>5</v>
          </cell>
          <cell r="N186" t="str">
            <v>Sí</v>
          </cell>
          <cell r="Q186">
            <v>45966</v>
          </cell>
          <cell r="R186" t="str">
            <v>Estimació</v>
          </cell>
          <cell r="T186">
            <v>45966</v>
          </cell>
        </row>
        <row r="187">
          <cell r="C187">
            <v>31937</v>
          </cell>
          <cell r="D187">
            <v>45954</v>
          </cell>
          <cell r="E187">
            <v>45985</v>
          </cell>
          <cell r="F187">
            <v>13</v>
          </cell>
          <cell r="H187" t="str">
            <v>Activitats</v>
          </cell>
          <cell r="I187" t="str">
            <v>Dona</v>
          </cell>
          <cell r="J187" t="str">
            <v>Català</v>
          </cell>
          <cell r="K187" t="str">
            <v>Electrònic</v>
          </cell>
          <cell r="L187" t="str">
            <v>Sol·licitud per consultar l'expedient d'activitat d'un establiment de restauració.</v>
          </cell>
          <cell r="M187">
            <v>13</v>
          </cell>
          <cell r="N187" t="str">
            <v>Sí</v>
          </cell>
          <cell r="Q187">
            <v>45967</v>
          </cell>
          <cell r="R187" t="str">
            <v>Estimació</v>
          </cell>
          <cell r="T187">
            <v>45967</v>
          </cell>
        </row>
        <row r="188">
          <cell r="C188">
            <v>31967</v>
          </cell>
          <cell r="D188">
            <v>45954</v>
          </cell>
          <cell r="E188">
            <v>45985</v>
          </cell>
          <cell r="F188" t="str">
            <v>PENDENT RRHH</v>
          </cell>
          <cell r="H188" t="str">
            <v>Personal i processos selectius</v>
          </cell>
          <cell r="I188" t="str">
            <v>Persona jurídica</v>
          </cell>
          <cell r="J188" t="str">
            <v>Català</v>
          </cell>
          <cell r="K188" t="str">
            <v>Electrònic</v>
          </cell>
          <cell r="L188" t="str">
            <v>Sol·licitud de la fitxa descriptiva de la plaça de tècnic/a auxiliar en polítiques LGTBI i document sobre l'aprovació de l'oferta pública d'ocupació de l'Ajuntament on consti la inclusió de la plaça de tècnic/a auxiliar en polítiques LGTBI.</v>
          </cell>
          <cell r="M188">
            <v>4</v>
          </cell>
          <cell r="N188" t="str">
            <v>Sí</v>
          </cell>
        </row>
        <row r="189">
          <cell r="C189">
            <v>32533</v>
          </cell>
          <cell r="D189">
            <v>45961</v>
          </cell>
          <cell r="E189">
            <v>45991</v>
          </cell>
          <cell r="F189">
            <v>18</v>
          </cell>
          <cell r="H189" t="str">
            <v>Planejament i Urbanisme</v>
          </cell>
          <cell r="I189" t="str">
            <v>Persona jurídica</v>
          </cell>
          <cell r="J189" t="str">
            <v>Català</v>
          </cell>
          <cell r="K189" t="str">
            <v>Electrònic</v>
          </cell>
          <cell r="L189" t="str">
            <v xml:space="preserve">Sol·licitud d'una còpia del Projecte d'Urbanització del PAU-CS03. </v>
          </cell>
          <cell r="M189">
            <v>3</v>
          </cell>
          <cell r="N189" t="str">
            <v>Sí</v>
          </cell>
          <cell r="Q189">
            <v>45979</v>
          </cell>
          <cell r="R189" t="str">
            <v>Estimació</v>
          </cell>
          <cell r="T189">
            <v>45979</v>
          </cell>
        </row>
        <row r="190">
          <cell r="C190">
            <v>33136</v>
          </cell>
          <cell r="D190">
            <v>45966</v>
          </cell>
          <cell r="E190">
            <v>45996</v>
          </cell>
          <cell r="F190">
            <v>37</v>
          </cell>
          <cell r="G190" t="str">
            <v>Demora en la tramitació</v>
          </cell>
          <cell r="H190" t="str">
            <v>Personal i processos selectius</v>
          </cell>
          <cell r="I190" t="str">
            <v>Persona jurídica</v>
          </cell>
          <cell r="J190" t="str">
            <v>Català</v>
          </cell>
          <cell r="K190" t="str">
            <v>Electrònic</v>
          </cell>
          <cell r="L190" t="str">
            <v>Sol·licitud de totes les pòlisses d'assegurances que es trobin en vigor i que estiguin vinculades directament amb els treballdors de l'Ajuntament.</v>
          </cell>
          <cell r="M190">
            <v>4</v>
          </cell>
          <cell r="N190" t="str">
            <v>Sí</v>
          </cell>
          <cell r="Q190">
            <v>46003</v>
          </cell>
          <cell r="R190" t="str">
            <v>Estimació</v>
          </cell>
          <cell r="T190">
            <v>46003</v>
          </cell>
        </row>
        <row r="191">
          <cell r="C191">
            <v>33350</v>
          </cell>
          <cell r="D191">
            <v>45967</v>
          </cell>
          <cell r="E191">
            <v>45997</v>
          </cell>
          <cell r="F191">
            <v>7</v>
          </cell>
          <cell r="H191" t="str">
            <v>Urbanisme</v>
          </cell>
          <cell r="I191" t="str">
            <v>Dona</v>
          </cell>
          <cell r="J191" t="str">
            <v>Castellà</v>
          </cell>
          <cell r="K191" t="str">
            <v>Electrònic</v>
          </cell>
          <cell r="L191" t="str">
            <v>Sol·licitud de còpia íntegra de l'expedient de comunicació de primera ocupació de l'edifici situat al c/Guillem de Claramunt, núm. 16.</v>
          </cell>
          <cell r="M191">
            <v>12</v>
          </cell>
          <cell r="N191" t="str">
            <v>Sí</v>
          </cell>
          <cell r="Q191">
            <v>45974</v>
          </cell>
          <cell r="R191" t="str">
            <v>Estimació</v>
          </cell>
          <cell r="T191">
            <v>45974</v>
          </cell>
        </row>
        <row r="192">
          <cell r="C192">
            <v>33356</v>
          </cell>
          <cell r="D192">
            <v>45967</v>
          </cell>
          <cell r="E192">
            <v>45997</v>
          </cell>
          <cell r="F192">
            <v>12</v>
          </cell>
          <cell r="H192" t="str">
            <v>Urbanisme</v>
          </cell>
          <cell r="I192" t="str">
            <v>Home</v>
          </cell>
          <cell r="J192" t="str">
            <v>Castellà</v>
          </cell>
          <cell r="K192" t="str">
            <v>Presencial</v>
          </cell>
          <cell r="L192" t="str">
            <v>Sol·licitud per consultar els plànols dels locals, situats al c/ Madrid, núm. 18.</v>
          </cell>
          <cell r="M192">
            <v>12</v>
          </cell>
          <cell r="N192" t="str">
            <v>No</v>
          </cell>
          <cell r="Q192">
            <v>45979</v>
          </cell>
          <cell r="R192" t="str">
            <v>Estimació</v>
          </cell>
          <cell r="T192">
            <v>45979</v>
          </cell>
        </row>
        <row r="193">
          <cell r="C193">
            <v>33428</v>
          </cell>
          <cell r="D193">
            <v>45968</v>
          </cell>
          <cell r="E193">
            <v>45998</v>
          </cell>
          <cell r="F193">
            <v>24</v>
          </cell>
          <cell r="H193" t="str">
            <v>Cultura</v>
          </cell>
          <cell r="I193" t="str">
            <v>Dona</v>
          </cell>
          <cell r="J193" t="str">
            <v>Castellà</v>
          </cell>
          <cell r="K193" t="str">
            <v>Electrònic</v>
          </cell>
          <cell r="L193" t="str">
            <v>Sol·licitud d'informació detallada sobre el confeti utilitzat al Cos Blanc celebrat al mes de febrer de 2025.</v>
          </cell>
          <cell r="M193">
            <v>14</v>
          </cell>
          <cell r="N193" t="str">
            <v>Sí</v>
          </cell>
          <cell r="Q193">
            <v>45992</v>
          </cell>
          <cell r="R193" t="str">
            <v>Estimació</v>
          </cell>
          <cell r="T193">
            <v>45992</v>
          </cell>
        </row>
        <row r="194">
          <cell r="C194">
            <v>34239</v>
          </cell>
          <cell r="D194">
            <v>45975</v>
          </cell>
          <cell r="E194">
            <v>46005</v>
          </cell>
          <cell r="F194">
            <v>13</v>
          </cell>
          <cell r="H194" t="str">
            <v>Personal i processos selectius</v>
          </cell>
          <cell r="I194" t="str">
            <v>Persona jurídica</v>
          </cell>
          <cell r="J194" t="str">
            <v>Català</v>
          </cell>
          <cell r="K194" t="str">
            <v>Electrònic</v>
          </cell>
          <cell r="L194" t="str">
            <v>Sol·licitud del contracte programa de la plaça de tècnic auxiliar en polítiques LGTBI</v>
          </cell>
          <cell r="M194">
            <v>4</v>
          </cell>
          <cell r="N194" t="str">
            <v>Sí</v>
          </cell>
          <cell r="Q194">
            <v>45988</v>
          </cell>
          <cell r="R194" t="str">
            <v>Estimació</v>
          </cell>
          <cell r="T194">
            <v>45988</v>
          </cell>
        </row>
        <row r="195">
          <cell r="C195">
            <v>34625</v>
          </cell>
          <cell r="D195">
            <v>45979</v>
          </cell>
          <cell r="E195">
            <v>46009</v>
          </cell>
          <cell r="F195">
            <v>8</v>
          </cell>
          <cell r="H195" t="str">
            <v>Serveis socials</v>
          </cell>
          <cell r="I195" t="str">
            <v>Dona</v>
          </cell>
          <cell r="J195" t="str">
            <v>Català</v>
          </cell>
          <cell r="K195" t="str">
            <v>Electrònic</v>
          </cell>
          <cell r="L195" t="str">
            <v>Sol·licitud de les memòries disponibles del servei d'intervenció socioeducativa del Dofí Màgic.</v>
          </cell>
          <cell r="M195">
            <v>11</v>
          </cell>
          <cell r="N195" t="str">
            <v>Sí</v>
          </cell>
          <cell r="Q195">
            <v>45986</v>
          </cell>
          <cell r="R195" t="str">
            <v>Estimació</v>
          </cell>
          <cell r="T195">
            <v>45987</v>
          </cell>
        </row>
        <row r="196">
          <cell r="C196">
            <v>34827</v>
          </cell>
          <cell r="D196">
            <v>45981</v>
          </cell>
          <cell r="E196">
            <v>46011</v>
          </cell>
          <cell r="F196">
            <v>20</v>
          </cell>
          <cell r="H196" t="str">
            <v>Personal i processos selectius</v>
          </cell>
          <cell r="I196" t="str">
            <v>Dona</v>
          </cell>
          <cell r="J196" t="str">
            <v>Castellà</v>
          </cell>
          <cell r="K196" t="str">
            <v>Electrònic</v>
          </cell>
          <cell r="L196" t="str">
            <v>Sol·licitud dels exàmens tipus test, pràctics, supòsits jurídics o altres proves selectives emprades en els darrers processos d'oposició o concurs-oposició per a llocs del subgrup A2.</v>
          </cell>
          <cell r="M196">
            <v>4</v>
          </cell>
          <cell r="N196" t="str">
            <v>Sí</v>
          </cell>
          <cell r="Q196">
            <v>46001</v>
          </cell>
          <cell r="R196" t="str">
            <v>Estimació</v>
          </cell>
          <cell r="T196">
            <v>46001</v>
          </cell>
        </row>
        <row r="197">
          <cell r="C197">
            <v>34846</v>
          </cell>
          <cell r="D197">
            <v>45981</v>
          </cell>
          <cell r="E197">
            <v>46011</v>
          </cell>
          <cell r="F197">
            <v>27</v>
          </cell>
          <cell r="H197" t="str">
            <v>Urbanisme</v>
          </cell>
          <cell r="I197" t="str">
            <v>Home</v>
          </cell>
          <cell r="J197" t="str">
            <v>Castellà</v>
          </cell>
          <cell r="K197" t="str">
            <v>Presencial</v>
          </cell>
          <cell r="L197" t="str">
            <v>Sol·licitud d'accés als expedients sancionadors i de restauració urbanística incoats al local situat a la Via Aurèlia, 2, baixos, 4.</v>
          </cell>
          <cell r="M197">
            <v>13</v>
          </cell>
          <cell r="N197" t="str">
            <v>No</v>
          </cell>
          <cell r="Q197">
            <v>46008</v>
          </cell>
          <cell r="R197" t="str">
            <v>Desestimació</v>
          </cell>
        </row>
        <row r="198">
          <cell r="C198">
            <v>35265</v>
          </cell>
          <cell r="D198">
            <v>45985</v>
          </cell>
          <cell r="E198">
            <v>46015</v>
          </cell>
          <cell r="F198">
            <v>51</v>
          </cell>
          <cell r="H198" t="str">
            <v>Activitats</v>
          </cell>
          <cell r="I198" t="str">
            <v>Home</v>
          </cell>
          <cell r="J198" t="str">
            <v>Català</v>
          </cell>
          <cell r="K198" t="str">
            <v>Electrònic</v>
          </cell>
          <cell r="L198" t="str">
            <v>Sol·licitud de la llicència d'activitats del Mc Donald's, situat al Passeig Jaume I.</v>
          </cell>
          <cell r="M198">
            <v>14</v>
          </cell>
          <cell r="N198" t="str">
            <v>Sí</v>
          </cell>
          <cell r="Q198">
            <v>46036</v>
          </cell>
          <cell r="R198" t="str">
            <v>Inadmissió</v>
          </cell>
        </row>
        <row r="199">
          <cell r="C199">
            <v>36251</v>
          </cell>
          <cell r="D199">
            <v>45993</v>
          </cell>
          <cell r="E199">
            <v>46024</v>
          </cell>
          <cell r="F199" t="str">
            <v>PENDENT RRHH</v>
          </cell>
          <cell r="H199" t="str">
            <v>Personal i processos selectius</v>
          </cell>
          <cell r="I199" t="str">
            <v>Home</v>
          </cell>
          <cell r="J199" t="str">
            <v>Castellà</v>
          </cell>
          <cell r="K199" t="str">
            <v>Electrònic</v>
          </cell>
          <cell r="L199" t="str">
            <v>Sol·licitud d'informació sobre l'aplicació de la pujada salarial.</v>
          </cell>
          <cell r="M199">
            <v>4</v>
          </cell>
          <cell r="N199" t="str">
            <v>Sí</v>
          </cell>
        </row>
        <row r="200">
          <cell r="C200">
            <v>36571</v>
          </cell>
          <cell r="D200">
            <v>45996</v>
          </cell>
          <cell r="E200">
            <v>46027</v>
          </cell>
          <cell r="F200">
            <v>39</v>
          </cell>
          <cell r="H200" t="str">
            <v>Activitats</v>
          </cell>
          <cell r="I200" t="str">
            <v>Persona jurídica</v>
          </cell>
          <cell r="J200" t="str">
            <v>Castellà</v>
          </cell>
          <cell r="K200" t="str">
            <v>Electrònic</v>
          </cell>
          <cell r="L200" t="str">
            <v>Sol·licitud de còpia de la llicència d'activitat dels locals 5-6 ubicats al c/ Bilbao, 2.</v>
          </cell>
          <cell r="M200">
            <v>14</v>
          </cell>
          <cell r="N200" t="str">
            <v>Sí</v>
          </cell>
          <cell r="Q200">
            <v>46035</v>
          </cell>
          <cell r="R200" t="str">
            <v>Estimació</v>
          </cell>
          <cell r="T200">
            <v>46035</v>
          </cell>
        </row>
        <row r="201">
          <cell r="C201">
            <v>37400</v>
          </cell>
          <cell r="D201">
            <v>46005</v>
          </cell>
          <cell r="E201">
            <v>46036</v>
          </cell>
          <cell r="F201">
            <v>31</v>
          </cell>
          <cell r="H201" t="str">
            <v>Activitats</v>
          </cell>
          <cell r="I201" t="str">
            <v>Home</v>
          </cell>
          <cell r="J201" t="str">
            <v>Català</v>
          </cell>
          <cell r="K201" t="str">
            <v>Electrònic</v>
          </cell>
          <cell r="L201" t="str">
            <v>Sol·licitud de les llicències d'activitats dels locals de la Comunitat de propietaris, ubicada al c/ Falset, 6.</v>
          </cell>
          <cell r="M201">
            <v>14</v>
          </cell>
          <cell r="N201" t="str">
            <v>Sí</v>
          </cell>
          <cell r="Q201">
            <v>46036</v>
          </cell>
          <cell r="R201" t="str">
            <v>Estimació</v>
          </cell>
          <cell r="T201">
            <v>46036</v>
          </cell>
        </row>
        <row r="202">
          <cell r="C202">
            <v>37396</v>
          </cell>
          <cell r="D202">
            <v>46004</v>
          </cell>
          <cell r="E202">
            <v>46035</v>
          </cell>
          <cell r="F202">
            <v>32</v>
          </cell>
          <cell r="H202" t="str">
            <v>Serveis Econòmics</v>
          </cell>
          <cell r="I202" t="str">
            <v>Home</v>
          </cell>
          <cell r="J202" t="str">
            <v>Català</v>
          </cell>
          <cell r="K202" t="str">
            <v>Electrònic</v>
          </cell>
          <cell r="L202" t="str">
            <v>Sol·licitud d'informació del pressupost de l'any 2026.</v>
          </cell>
          <cell r="M202">
            <v>13</v>
          </cell>
          <cell r="N202" t="str">
            <v>Sí</v>
          </cell>
          <cell r="Q202">
            <v>46036</v>
          </cell>
          <cell r="R202" t="str">
            <v>Inadmissió</v>
          </cell>
        </row>
      </sheetData>
      <sheetData sheetId="5">
        <row r="14">
          <cell r="C14">
            <v>38605</v>
          </cell>
          <cell r="D14">
            <v>46020</v>
          </cell>
          <cell r="E14">
            <v>46051</v>
          </cell>
          <cell r="F14">
            <v>65</v>
          </cell>
          <cell r="G14" t="str">
            <v>Entrada a la Unitat de Govern Obert en data 22/01/2025</v>
          </cell>
          <cell r="H14" t="str">
            <v>Activitats</v>
          </cell>
          <cell r="I14" t="str">
            <v>Home</v>
          </cell>
          <cell r="J14" t="str">
            <v>Castellà</v>
          </cell>
          <cell r="K14" t="str">
            <v>Electrònic</v>
          </cell>
          <cell r="L14" t="str">
            <v>Sol·licitud de consulta de l'expedient núm. 2684/2022 relatiu al canvi de llicència d'un establiment i altres expedients relacionats.</v>
          </cell>
          <cell r="M14">
            <v>14</v>
          </cell>
          <cell r="N14" t="str">
            <v>Sí</v>
          </cell>
          <cell r="O14" t="str">
            <v>Sí</v>
          </cell>
          <cell r="Q14" t="str">
            <v xml:space="preserve">Pendent </v>
          </cell>
          <cell r="T14">
            <v>46085</v>
          </cell>
        </row>
        <row r="15">
          <cell r="C15">
            <v>559</v>
          </cell>
          <cell r="D15">
            <v>46031</v>
          </cell>
          <cell r="E15">
            <v>46062</v>
          </cell>
          <cell r="F15">
            <v>18</v>
          </cell>
          <cell r="H15" t="str">
            <v>Personal i processos selectius</v>
          </cell>
          <cell r="I15" t="str">
            <v>Dona</v>
          </cell>
          <cell r="J15" t="str">
            <v>Català</v>
          </cell>
          <cell r="K15" t="str">
            <v>Electrònic</v>
          </cell>
          <cell r="L15" t="str">
            <v>Sol·licitud dels examens d'arquitecte tècnic de totes les convocatòries a partir de l'any 2007.</v>
          </cell>
          <cell r="M15">
            <v>4</v>
          </cell>
          <cell r="N15" t="str">
            <v>Sí</v>
          </cell>
          <cell r="Q15">
            <v>46049</v>
          </cell>
          <cell r="R15" t="str">
            <v>Estimació</v>
          </cell>
          <cell r="T15">
            <v>46049</v>
          </cell>
        </row>
        <row r="16">
          <cell r="C16">
            <v>955</v>
          </cell>
          <cell r="D16">
            <v>46036</v>
          </cell>
          <cell r="E16">
            <v>46067</v>
          </cell>
          <cell r="F16">
            <v>9</v>
          </cell>
          <cell r="H16" t="str">
            <v>Activitats</v>
          </cell>
          <cell r="I16" t="str">
            <v>Home</v>
          </cell>
          <cell r="J16" t="str">
            <v>Català</v>
          </cell>
          <cell r="K16" t="str">
            <v>Electrònic</v>
          </cell>
          <cell r="L16" t="str">
            <v xml:space="preserve">Sol·licitud de la llicència d'activitats d'una activitat de restauració. </v>
          </cell>
          <cell r="M16">
            <v>14</v>
          </cell>
          <cell r="N16" t="str">
            <v>Sí</v>
          </cell>
          <cell r="Q16">
            <v>46045</v>
          </cell>
          <cell r="R16" t="str">
            <v>Estimació</v>
          </cell>
          <cell r="T16">
            <v>46045</v>
          </cell>
        </row>
        <row r="17">
          <cell r="C17">
            <v>1755</v>
          </cell>
          <cell r="D17">
            <v>46044</v>
          </cell>
          <cell r="E17">
            <v>46075</v>
          </cell>
          <cell r="F17">
            <v>32</v>
          </cell>
          <cell r="H17" t="str">
            <v>Activitats</v>
          </cell>
          <cell r="I17" t="str">
            <v>Home</v>
          </cell>
          <cell r="J17" t="str">
            <v>Castellà</v>
          </cell>
          <cell r="K17" t="str">
            <v>Presencial</v>
          </cell>
          <cell r="L17" t="str">
            <v>Sol·licitud de la llicència i plànols d'activitats de l'establiment, situat al c/Lleida, 10, local B.</v>
          </cell>
          <cell r="M17">
            <v>14</v>
          </cell>
          <cell r="N17" t="str">
            <v>No</v>
          </cell>
          <cell r="Q17">
            <v>46076</v>
          </cell>
          <cell r="R17" t="str">
            <v>Desistiment</v>
          </cell>
        </row>
        <row r="18">
          <cell r="C18">
            <v>2983</v>
          </cell>
          <cell r="D18">
            <v>46057</v>
          </cell>
          <cell r="E18">
            <v>46085</v>
          </cell>
          <cell r="F18">
            <v>41</v>
          </cell>
          <cell r="H18" t="str">
            <v>Activitats</v>
          </cell>
          <cell r="I18" t="str">
            <v>Persona jurídica</v>
          </cell>
          <cell r="J18" t="str">
            <v>Català</v>
          </cell>
          <cell r="K18" t="str">
            <v>Electrònic</v>
          </cell>
          <cell r="L18" t="str">
            <v>Sol·licitud de la memòria d'instal·lació del pàrquing de l'edifici el Parc de Salou.</v>
          </cell>
          <cell r="M18">
            <v>14</v>
          </cell>
          <cell r="N18" t="str">
            <v>Sí</v>
          </cell>
          <cell r="Q18">
            <v>46098</v>
          </cell>
          <cell r="R18" t="str">
            <v>Estimació</v>
          </cell>
          <cell r="T18">
            <v>46098</v>
          </cell>
        </row>
        <row r="19">
          <cell r="C19">
            <v>3072</v>
          </cell>
          <cell r="D19">
            <v>46057</v>
          </cell>
          <cell r="E19">
            <v>46085</v>
          </cell>
          <cell r="F19">
            <v>28</v>
          </cell>
          <cell r="H19" t="str">
            <v>Canals i mecanismes de participació ciutadana</v>
          </cell>
          <cell r="I19" t="str">
            <v>Dona</v>
          </cell>
          <cell r="J19" t="str">
            <v>Català</v>
          </cell>
          <cell r="K19" t="str">
            <v>Electrònic</v>
          </cell>
          <cell r="L19" t="str">
            <v>Sol·licitud d'una còpia dels estatuts de diverses entitats i associacions inscrites al RMEAC de Salou.</v>
          </cell>
          <cell r="M19">
            <v>8</v>
          </cell>
          <cell r="N19" t="str">
            <v>Sí</v>
          </cell>
          <cell r="O19" t="str">
            <v>Sí</v>
          </cell>
          <cell r="Q19">
            <v>46083</v>
          </cell>
          <cell r="R19" t="str">
            <v>Estimada</v>
          </cell>
          <cell r="T19">
            <v>46085</v>
          </cell>
        </row>
        <row r="20">
          <cell r="C20">
            <v>3192</v>
          </cell>
          <cell r="D20">
            <v>46058</v>
          </cell>
          <cell r="E20">
            <v>46086</v>
          </cell>
          <cell r="F20">
            <v>-46058</v>
          </cell>
          <cell r="H20" t="str">
            <v>Activitats</v>
          </cell>
          <cell r="I20" t="str">
            <v>Persona jurídica</v>
          </cell>
          <cell r="J20" t="str">
            <v>Català</v>
          </cell>
          <cell r="K20" t="str">
            <v>Electrònic</v>
          </cell>
          <cell r="L20" t="str">
            <v>Sol·licitud de la llicència d'activitat i altra documentació relacionada de l'establiment La Gaviota.</v>
          </cell>
          <cell r="M20">
            <v>14</v>
          </cell>
          <cell r="N20" t="str">
            <v>Sí</v>
          </cell>
        </row>
        <row r="21">
          <cell r="C21">
            <v>3926</v>
          </cell>
          <cell r="D21">
            <v>46066</v>
          </cell>
          <cell r="E21">
            <v>46094</v>
          </cell>
          <cell r="F21">
            <v>25</v>
          </cell>
          <cell r="H21" t="str">
            <v>Oficina de Planificació i Gestió</v>
          </cell>
          <cell r="I21" t="str">
            <v>Persona jurídica</v>
          </cell>
          <cell r="J21" t="str">
            <v>Català</v>
          </cell>
          <cell r="K21" t="str">
            <v>Electrònic</v>
          </cell>
          <cell r="L21" t="str">
            <v>Sol·licitud d'informació dels projectes d'obres en desenvolupament a la zona Llevant.</v>
          </cell>
          <cell r="M21">
            <v>12</v>
          </cell>
          <cell r="N21" t="str">
            <v>Sí</v>
          </cell>
          <cell r="Q21">
            <v>46091</v>
          </cell>
          <cell r="R21" t="str">
            <v>Estimada</v>
          </cell>
          <cell r="T21">
            <v>46091</v>
          </cell>
        </row>
        <row r="22">
          <cell r="C22">
            <v>4575</v>
          </cell>
          <cell r="D22">
            <v>46073</v>
          </cell>
          <cell r="E22">
            <v>46101</v>
          </cell>
          <cell r="F22">
            <v>27</v>
          </cell>
          <cell r="H22" t="str">
            <v>Patrimoni</v>
          </cell>
          <cell r="I22" t="str">
            <v>Home</v>
          </cell>
          <cell r="J22" t="str">
            <v>Català</v>
          </cell>
          <cell r="K22" t="str">
            <v>Presencial</v>
          </cell>
          <cell r="L22" t="str">
            <v>Sol·licitud d'informació sobre les actuacions musicals a la via pública.</v>
          </cell>
          <cell r="M22">
            <v>14</v>
          </cell>
          <cell r="N22" t="str">
            <v>No</v>
          </cell>
          <cell r="Q22">
            <v>46100</v>
          </cell>
          <cell r="R22" t="str">
            <v>Estimada</v>
          </cell>
          <cell r="T22">
            <v>46100</v>
          </cell>
        </row>
        <row r="23">
          <cell r="C23">
            <v>5217</v>
          </cell>
          <cell r="D23">
            <v>46079</v>
          </cell>
          <cell r="E23">
            <v>46107</v>
          </cell>
          <cell r="F23">
            <v>-46079</v>
          </cell>
          <cell r="H23" t="str">
            <v>Personal i processos selectius</v>
          </cell>
          <cell r="I23" t="str">
            <v>Dona</v>
          </cell>
          <cell r="J23" t="str">
            <v>Català</v>
          </cell>
          <cell r="K23" t="str">
            <v>Electrònic</v>
          </cell>
          <cell r="L23" t="str">
            <v>Sol·licitud de diversa informació relacionada amb la gestió del personal de l'Oficina d'Atenció Ciutadana de l'Ajuntament.</v>
          </cell>
          <cell r="M23">
            <v>4</v>
          </cell>
          <cell r="N23" t="str">
            <v>Sí</v>
          </cell>
        </row>
        <row r="24">
          <cell r="C24">
            <v>5504</v>
          </cell>
          <cell r="D24">
            <v>46083</v>
          </cell>
          <cell r="E24">
            <v>46114</v>
          </cell>
          <cell r="F24">
            <v>11</v>
          </cell>
          <cell r="H24" t="str">
            <v>Activitats</v>
          </cell>
          <cell r="I24" t="str">
            <v>Home</v>
          </cell>
          <cell r="J24" t="str">
            <v>Català</v>
          </cell>
          <cell r="K24" t="str">
            <v>Presencial</v>
          </cell>
          <cell r="L24" t="str">
            <v>Sol·licitud d'una còpia de la llicència d'activitat d'un establiment comercial.</v>
          </cell>
          <cell r="M24">
            <v>14</v>
          </cell>
          <cell r="N24" t="str">
            <v>No</v>
          </cell>
          <cell r="Q24">
            <v>46094</v>
          </cell>
          <cell r="R24" t="str">
            <v>Estimada</v>
          </cell>
          <cell r="T24">
            <v>46094</v>
          </cell>
        </row>
        <row r="25">
          <cell r="C25">
            <v>5778</v>
          </cell>
          <cell r="D25">
            <v>46085</v>
          </cell>
          <cell r="E25">
            <v>46116</v>
          </cell>
          <cell r="F25">
            <v>-46085</v>
          </cell>
          <cell r="H25" t="str">
            <v>Personal i processos selectius</v>
          </cell>
          <cell r="I25" t="str">
            <v>Persona jurídica</v>
          </cell>
          <cell r="J25" t="str">
            <v>Català</v>
          </cell>
          <cell r="K25" t="str">
            <v>Electrònic</v>
          </cell>
          <cell r="L25" t="str">
            <v>Sol·licitud de l'acord de Ple de la Relació de Llocs de Trebal i Valoració de Llocs de Treball del 28 de gener de 2026.</v>
          </cell>
          <cell r="M25">
            <v>14</v>
          </cell>
          <cell r="N25" t="str">
            <v>Sí</v>
          </cell>
        </row>
        <row r="26">
          <cell r="C26">
            <v>6239</v>
          </cell>
          <cell r="D26">
            <v>46088</v>
          </cell>
          <cell r="E26">
            <v>46119</v>
          </cell>
          <cell r="F26">
            <v>18</v>
          </cell>
          <cell r="H26" t="str">
            <v>Gestió de serveis públics</v>
          </cell>
          <cell r="I26" t="str">
            <v>Home</v>
          </cell>
          <cell r="J26" t="str">
            <v>Català</v>
          </cell>
          <cell r="K26" t="str">
            <v>Electrònic</v>
          </cell>
          <cell r="L26" t="str">
            <v>Sol·licitud de consulta de l'expedient dels cartells informatius col·locats a la via pública relatius a la replantació d'arbrat.</v>
          </cell>
          <cell r="M26">
            <v>7</v>
          </cell>
          <cell r="N26" t="str">
            <v>Sí</v>
          </cell>
          <cell r="Q26">
            <v>46106</v>
          </cell>
          <cell r="R26" t="str">
            <v>Estimada</v>
          </cell>
          <cell r="T26">
            <v>46106</v>
          </cell>
        </row>
        <row r="27">
          <cell r="C27">
            <v>7184</v>
          </cell>
          <cell r="D27">
            <v>46098</v>
          </cell>
          <cell r="E27">
            <v>46129</v>
          </cell>
          <cell r="F27">
            <v>2</v>
          </cell>
          <cell r="H27" t="str">
            <v>Servei de Ports de la Generalitat</v>
          </cell>
          <cell r="I27" t="str">
            <v>Dona</v>
          </cell>
          <cell r="J27" t="str">
            <v>Català</v>
          </cell>
          <cell r="K27" t="str">
            <v>Electrònic</v>
          </cell>
          <cell r="L27" t="str">
            <v>Sol·licitud d'informació relacionada amb el Port de Salou.</v>
          </cell>
          <cell r="M27">
            <v>14</v>
          </cell>
          <cell r="N27" t="str">
            <v>Sí</v>
          </cell>
          <cell r="Q27">
            <v>46100</v>
          </cell>
          <cell r="R27" t="str">
            <v>Derivació</v>
          </cell>
        </row>
        <row r="28">
          <cell r="C28">
            <v>7196</v>
          </cell>
        </row>
        <row r="29">
          <cell r="C29">
            <v>7294</v>
          </cell>
          <cell r="D29">
            <v>46098</v>
          </cell>
          <cell r="E29">
            <v>46129</v>
          </cell>
          <cell r="F29">
            <v>-46098</v>
          </cell>
          <cell r="G29" t="str">
            <v>Entrada a la Unitat de Govern Obert en data 20/03/2026</v>
          </cell>
          <cell r="H29" t="str">
            <v>Activitats</v>
          </cell>
          <cell r="I29" t="str">
            <v>Dona</v>
          </cell>
          <cell r="J29" t="str">
            <v>Castellà</v>
          </cell>
          <cell r="K29" t="str">
            <v>Presencial</v>
          </cell>
          <cell r="L29" t="str">
            <v>Sol·licitud del projecte i de la llicència d'activitat d'un establiment de restauració.</v>
          </cell>
          <cell r="M29">
            <v>14</v>
          </cell>
          <cell r="N29" t="str">
            <v>No</v>
          </cell>
        </row>
        <row r="30">
          <cell r="C30">
            <v>7569</v>
          </cell>
          <cell r="D30">
            <v>46100</v>
          </cell>
          <cell r="E30">
            <v>46131</v>
          </cell>
          <cell r="F30">
            <v>-46100</v>
          </cell>
          <cell r="H30" t="str">
            <v>Activitats</v>
          </cell>
          <cell r="I30" t="str">
            <v>Dona</v>
          </cell>
          <cell r="J30" t="str">
            <v>Català</v>
          </cell>
          <cell r="K30" t="str">
            <v>Electrònic</v>
          </cell>
          <cell r="L30" t="str">
            <v>Sol·licitud de la llicència d'activitat d'un establiment de restauració i d'un establiment turístic i d'allotjament.</v>
          </cell>
          <cell r="M30">
            <v>14</v>
          </cell>
          <cell r="N30" t="str">
            <v>Sí</v>
          </cell>
        </row>
        <row r="31">
          <cell r="C31">
            <v>7798</v>
          </cell>
          <cell r="D31">
            <v>46104</v>
          </cell>
          <cell r="E31">
            <v>46135</v>
          </cell>
          <cell r="F31">
            <v>2</v>
          </cell>
          <cell r="H31" t="str">
            <v>Gestió de serveis públics</v>
          </cell>
          <cell r="I31" t="str">
            <v>Dona</v>
          </cell>
          <cell r="J31" t="str">
            <v>Català</v>
          </cell>
          <cell r="K31" t="str">
            <v>Electrònic</v>
          </cell>
          <cell r="L31" t="str">
            <v>Sol·licitud dades sobre el servei municipal de subministrament d'aigua.</v>
          </cell>
          <cell r="M31">
            <v>7</v>
          </cell>
          <cell r="N31" t="str">
            <v>No</v>
          </cell>
          <cell r="Q31">
            <v>46106</v>
          </cell>
          <cell r="R31" t="str">
            <v>Derivació</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PARTICIPA  2023"/>
    </sheetNames>
    <sheetDataSet>
      <sheetData sheetId="0">
        <row r="153">
          <cell r="B153">
            <v>93</v>
          </cell>
          <cell r="C153" t="str">
            <v>Estimació</v>
          </cell>
        </row>
        <row r="154">
          <cell r="B154">
            <v>5</v>
          </cell>
          <cell r="C154" t="str">
            <v>Estimació parcial</v>
          </cell>
        </row>
        <row r="155">
          <cell r="B155">
            <v>11</v>
          </cell>
          <cell r="C155" t="str">
            <v>Desestimació</v>
          </cell>
        </row>
        <row r="156">
          <cell r="B156">
            <v>1</v>
          </cell>
          <cell r="C156" t="str">
            <v>Inadmissió</v>
          </cell>
        </row>
        <row r="157">
          <cell r="B157">
            <v>8</v>
          </cell>
          <cell r="C157" t="str">
            <v>Desistiment</v>
          </cell>
        </row>
        <row r="158">
          <cell r="B158">
            <v>1</v>
          </cell>
          <cell r="C158" t="str">
            <v>Derivació</v>
          </cell>
        </row>
        <row r="159">
          <cell r="B159">
            <v>7</v>
          </cell>
          <cell r="C159" t="str">
            <v>Pendent</v>
          </cell>
        </row>
      </sheetData>
    </sheetDataSet>
  </externalBook>
</externalLink>
</file>

<file path=xl/theme/theme1.xml><?xml version="1.0" encoding="utf-8"?>
<a:theme xmlns:a="http://schemas.openxmlformats.org/drawingml/2006/main" name="Office 2013: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939B5-BE65-4BB4-9D88-C8FA95A4C578}">
  <sheetPr filterMode="1"/>
  <dimension ref="B2:M155"/>
  <sheetViews>
    <sheetView topLeftCell="A47" zoomScale="91" zoomScaleNormal="91" workbookViewId="0">
      <selection activeCell="E20" sqref="E20"/>
    </sheetView>
  </sheetViews>
  <sheetFormatPr defaultColWidth="11.42578125" defaultRowHeight="15" x14ac:dyDescent="0.25"/>
  <cols>
    <col min="1" max="1" width="1.85546875" style="9" customWidth="1"/>
    <col min="2" max="2" width="14.28515625" style="9" bestFit="1" customWidth="1"/>
    <col min="3" max="3" width="14.28515625" style="9" customWidth="1"/>
    <col min="4" max="4" width="30.140625" style="9" customWidth="1"/>
    <col min="5" max="5" width="138.7109375" style="9" bestFit="1" customWidth="1"/>
    <col min="6" max="6" width="9.140625" style="9" bestFit="1" customWidth="1"/>
    <col min="7" max="7" width="15.7109375" style="13" bestFit="1" customWidth="1"/>
    <col min="8" max="8" width="32.140625" style="9" bestFit="1" customWidth="1"/>
    <col min="9" max="9" width="18.7109375" style="9" bestFit="1" customWidth="1"/>
    <col min="10" max="10" width="23.140625" style="9" customWidth="1"/>
    <col min="11" max="11" width="41.28515625" style="9" bestFit="1" customWidth="1"/>
    <col min="12" max="12" width="24.5703125" style="9" bestFit="1" customWidth="1"/>
    <col min="13" max="13" width="21.28515625" style="9" bestFit="1" customWidth="1"/>
    <col min="14" max="16384" width="11.42578125" style="9"/>
  </cols>
  <sheetData>
    <row r="2" spans="2:13" x14ac:dyDescent="0.25">
      <c r="B2" s="66" t="s">
        <v>297</v>
      </c>
      <c r="C2" s="66"/>
      <c r="D2" s="66"/>
      <c r="E2" s="66"/>
      <c r="F2" s="66"/>
      <c r="G2" s="66"/>
      <c r="H2" s="66"/>
      <c r="I2" s="66"/>
      <c r="J2" s="66"/>
      <c r="K2" s="66"/>
      <c r="L2" s="66"/>
      <c r="M2" s="66"/>
    </row>
    <row r="3" spans="2:13" x14ac:dyDescent="0.25">
      <c r="F3"/>
      <c r="G3" s="50"/>
      <c r="H3"/>
      <c r="I3"/>
      <c r="J3"/>
    </row>
    <row r="4" spans="2:13" x14ac:dyDescent="0.25">
      <c r="F4"/>
      <c r="G4" s="50"/>
      <c r="H4"/>
      <c r="I4"/>
      <c r="J4"/>
    </row>
    <row r="5" spans="2:13" x14ac:dyDescent="0.25">
      <c r="B5" s="9" t="s">
        <v>298</v>
      </c>
      <c r="F5"/>
      <c r="G5" s="50"/>
      <c r="H5"/>
      <c r="I5"/>
      <c r="J5"/>
    </row>
    <row r="6" spans="2:13" x14ac:dyDescent="0.25">
      <c r="B6" s="9" t="s">
        <v>299</v>
      </c>
      <c r="F6"/>
      <c r="G6" s="50"/>
      <c r="H6"/>
      <c r="I6"/>
      <c r="J6"/>
    </row>
    <row r="7" spans="2:13" x14ac:dyDescent="0.25">
      <c r="B7" s="9" t="s">
        <v>300</v>
      </c>
      <c r="F7"/>
      <c r="G7" s="50"/>
      <c r="H7"/>
      <c r="I7"/>
      <c r="J7"/>
    </row>
    <row r="8" spans="2:13" x14ac:dyDescent="0.25">
      <c r="F8"/>
      <c r="G8" s="50"/>
      <c r="H8"/>
      <c r="I8"/>
      <c r="J8"/>
    </row>
    <row r="9" spans="2:13" x14ac:dyDescent="0.25">
      <c r="B9" s="6" t="s">
        <v>3</v>
      </c>
      <c r="C9" s="6" t="s">
        <v>12</v>
      </c>
      <c r="D9" s="6" t="s">
        <v>10</v>
      </c>
      <c r="E9" s="6" t="s">
        <v>4</v>
      </c>
      <c r="F9" s="6" t="s">
        <v>2</v>
      </c>
      <c r="G9" s="7" t="s">
        <v>5</v>
      </c>
      <c r="H9" s="6" t="s">
        <v>13</v>
      </c>
      <c r="I9" s="6" t="s">
        <v>8</v>
      </c>
      <c r="J9" s="6" t="s">
        <v>9</v>
      </c>
      <c r="K9" s="6" t="s">
        <v>301</v>
      </c>
      <c r="L9" s="6" t="s">
        <v>6</v>
      </c>
      <c r="M9" s="6" t="s">
        <v>7</v>
      </c>
    </row>
    <row r="10" spans="2:13" hidden="1" x14ac:dyDescent="0.25">
      <c r="B10" s="10">
        <v>89</v>
      </c>
      <c r="C10" s="11">
        <v>44928</v>
      </c>
      <c r="D10" s="10" t="s">
        <v>11</v>
      </c>
      <c r="E10" s="10" t="s">
        <v>302</v>
      </c>
      <c r="F10" s="10">
        <v>11</v>
      </c>
      <c r="G10" s="12" t="s">
        <v>18</v>
      </c>
      <c r="H10" s="10"/>
      <c r="I10" s="10"/>
      <c r="J10" s="10"/>
      <c r="K10" s="11" t="s">
        <v>303</v>
      </c>
      <c r="L10" s="10"/>
      <c r="M10" s="10"/>
    </row>
    <row r="11" spans="2:13" hidden="1" x14ac:dyDescent="0.25">
      <c r="B11" s="10">
        <v>7256</v>
      </c>
      <c r="C11" s="11">
        <v>45001</v>
      </c>
      <c r="D11" s="10" t="s">
        <v>11</v>
      </c>
      <c r="E11" s="10" t="s">
        <v>304</v>
      </c>
      <c r="F11" s="10">
        <v>4.5</v>
      </c>
      <c r="G11" s="12"/>
      <c r="H11" s="10"/>
      <c r="I11" s="10"/>
      <c r="J11" s="10"/>
      <c r="K11" s="11">
        <v>45020</v>
      </c>
      <c r="L11" s="10"/>
      <c r="M11" s="10"/>
    </row>
    <row r="12" spans="2:13" hidden="1" x14ac:dyDescent="0.25">
      <c r="B12" s="10">
        <v>8424</v>
      </c>
      <c r="C12" s="11">
        <v>45013</v>
      </c>
      <c r="D12" s="10" t="s">
        <v>11</v>
      </c>
      <c r="E12" s="10" t="s">
        <v>305</v>
      </c>
      <c r="F12" s="10">
        <v>8</v>
      </c>
      <c r="G12" s="12" t="s">
        <v>17</v>
      </c>
      <c r="H12" s="10" t="s">
        <v>306</v>
      </c>
      <c r="I12" s="10"/>
      <c r="J12" s="10"/>
      <c r="K12" s="11"/>
      <c r="L12" s="11">
        <v>45196</v>
      </c>
      <c r="M12" s="10" t="s">
        <v>307</v>
      </c>
    </row>
    <row r="13" spans="2:13" hidden="1" x14ac:dyDescent="0.25">
      <c r="B13" s="10">
        <v>10590</v>
      </c>
      <c r="C13" s="11">
        <v>45035</v>
      </c>
      <c r="D13" s="10" t="s">
        <v>11</v>
      </c>
      <c r="E13" s="10" t="s">
        <v>308</v>
      </c>
      <c r="F13" s="10">
        <v>8</v>
      </c>
      <c r="G13" s="12" t="s">
        <v>15</v>
      </c>
      <c r="H13" s="10" t="s">
        <v>309</v>
      </c>
      <c r="I13" s="10"/>
      <c r="J13" s="10"/>
      <c r="K13" s="11"/>
      <c r="L13" s="10"/>
      <c r="M13" s="10"/>
    </row>
    <row r="14" spans="2:13" x14ac:dyDescent="0.25">
      <c r="B14" s="10">
        <v>10760</v>
      </c>
      <c r="C14" s="11">
        <v>45037</v>
      </c>
      <c r="D14" s="10" t="s">
        <v>11</v>
      </c>
      <c r="E14" s="10" t="s">
        <v>310</v>
      </c>
      <c r="F14" s="10">
        <v>7</v>
      </c>
      <c r="G14" s="12" t="s">
        <v>18</v>
      </c>
      <c r="H14" s="10"/>
      <c r="I14" s="10"/>
      <c r="J14" s="10"/>
      <c r="K14" s="11">
        <v>45050</v>
      </c>
      <c r="L14" s="10"/>
      <c r="M14" s="10"/>
    </row>
    <row r="15" spans="2:13" x14ac:dyDescent="0.25">
      <c r="B15" s="10">
        <v>10780</v>
      </c>
      <c r="C15" s="11">
        <v>45037</v>
      </c>
      <c r="D15" s="10" t="s">
        <v>311</v>
      </c>
      <c r="E15" s="10" t="s">
        <v>312</v>
      </c>
      <c r="F15" s="10">
        <v>7</v>
      </c>
      <c r="G15" s="12" t="s">
        <v>17</v>
      </c>
      <c r="H15" s="10" t="s">
        <v>14</v>
      </c>
      <c r="I15" s="10"/>
      <c r="J15" s="10"/>
      <c r="K15" s="10"/>
      <c r="L15" s="10"/>
      <c r="M15" s="10"/>
    </row>
    <row r="16" spans="2:13" x14ac:dyDescent="0.25">
      <c r="B16" s="10">
        <v>11140</v>
      </c>
      <c r="C16" s="11">
        <v>45041</v>
      </c>
      <c r="D16" s="10" t="s">
        <v>11</v>
      </c>
      <c r="E16" s="10" t="s">
        <v>313</v>
      </c>
      <c r="F16" s="10">
        <v>7</v>
      </c>
      <c r="G16" s="12" t="s">
        <v>18</v>
      </c>
      <c r="H16" s="10"/>
      <c r="I16" s="10"/>
      <c r="J16" s="10"/>
      <c r="K16" s="11">
        <v>45042</v>
      </c>
      <c r="L16" s="10"/>
      <c r="M16" s="10"/>
    </row>
    <row r="17" spans="2:13" hidden="1" x14ac:dyDescent="0.25">
      <c r="B17" s="10">
        <v>11180</v>
      </c>
      <c r="C17" s="11">
        <v>45042</v>
      </c>
      <c r="D17" s="10" t="s">
        <v>311</v>
      </c>
      <c r="E17" s="10" t="s">
        <v>314</v>
      </c>
      <c r="F17" s="10">
        <v>2</v>
      </c>
      <c r="G17" s="12" t="s">
        <v>18</v>
      </c>
      <c r="H17" s="10"/>
      <c r="I17" s="10"/>
      <c r="J17" s="10"/>
      <c r="K17" s="11">
        <v>45070</v>
      </c>
      <c r="L17" s="10"/>
      <c r="M17" s="10"/>
    </row>
    <row r="18" spans="2:13" hidden="1" x14ac:dyDescent="0.25">
      <c r="B18" s="10">
        <v>11208</v>
      </c>
      <c r="C18" s="11">
        <v>45042</v>
      </c>
      <c r="D18" s="10" t="s">
        <v>311</v>
      </c>
      <c r="E18" s="10" t="s">
        <v>315</v>
      </c>
      <c r="F18" s="10">
        <v>8</v>
      </c>
      <c r="G18" s="12" t="s">
        <v>18</v>
      </c>
      <c r="H18" s="10"/>
      <c r="I18" s="10"/>
      <c r="J18" s="10"/>
      <c r="K18" s="11">
        <v>45058</v>
      </c>
      <c r="L18" s="10"/>
      <c r="M18" s="10"/>
    </row>
    <row r="19" spans="2:13" x14ac:dyDescent="0.25">
      <c r="B19" s="10">
        <v>11277</v>
      </c>
      <c r="C19" s="11">
        <v>45042</v>
      </c>
      <c r="D19" s="10" t="s">
        <v>11</v>
      </c>
      <c r="E19" s="10" t="s">
        <v>316</v>
      </c>
      <c r="F19" s="10">
        <v>7</v>
      </c>
      <c r="G19" s="12" t="s">
        <v>18</v>
      </c>
      <c r="H19" s="10"/>
      <c r="I19" s="10"/>
      <c r="J19" s="10"/>
      <c r="K19" s="11">
        <v>45062</v>
      </c>
      <c r="L19" s="10"/>
      <c r="M19" s="10"/>
    </row>
    <row r="20" spans="2:13" x14ac:dyDescent="0.25">
      <c r="B20" s="10">
        <v>11286</v>
      </c>
      <c r="C20" s="11">
        <v>45042</v>
      </c>
      <c r="D20" s="10" t="s">
        <v>11</v>
      </c>
      <c r="E20" s="10" t="s">
        <v>317</v>
      </c>
      <c r="F20" s="10">
        <v>7</v>
      </c>
      <c r="G20" s="12" t="s">
        <v>18</v>
      </c>
      <c r="H20" s="10"/>
      <c r="I20" s="10"/>
      <c r="J20" s="10"/>
      <c r="K20" s="11">
        <v>45056</v>
      </c>
      <c r="L20" s="10"/>
      <c r="M20" s="10"/>
    </row>
    <row r="21" spans="2:13" hidden="1" x14ac:dyDescent="0.25">
      <c r="B21" s="10">
        <v>11665</v>
      </c>
      <c r="C21" s="11">
        <v>45048</v>
      </c>
      <c r="D21" s="10" t="s">
        <v>11</v>
      </c>
      <c r="E21" s="10" t="s">
        <v>318</v>
      </c>
      <c r="F21" s="10">
        <v>10</v>
      </c>
      <c r="G21" s="12" t="s">
        <v>18</v>
      </c>
      <c r="H21" s="10"/>
      <c r="I21" s="10"/>
      <c r="J21" s="10"/>
      <c r="K21" s="11">
        <v>45082</v>
      </c>
      <c r="L21" s="10"/>
      <c r="M21" s="10"/>
    </row>
    <row r="22" spans="2:13" x14ac:dyDescent="0.25">
      <c r="B22" s="10">
        <v>11822</v>
      </c>
      <c r="C22" s="11">
        <v>45049</v>
      </c>
      <c r="D22" s="10" t="s">
        <v>11</v>
      </c>
      <c r="E22" s="10" t="s">
        <v>319</v>
      </c>
      <c r="F22" s="10">
        <v>7</v>
      </c>
      <c r="G22" s="12" t="s">
        <v>18</v>
      </c>
      <c r="H22" s="10"/>
      <c r="I22" s="10"/>
      <c r="J22" s="10"/>
      <c r="K22" s="11">
        <v>45051</v>
      </c>
      <c r="L22" s="10"/>
      <c r="M22" s="10"/>
    </row>
    <row r="23" spans="2:13" x14ac:dyDescent="0.25">
      <c r="B23" s="10">
        <v>11884</v>
      </c>
      <c r="C23" s="11">
        <v>45049</v>
      </c>
      <c r="D23" s="10" t="s">
        <v>11</v>
      </c>
      <c r="E23" s="10" t="s">
        <v>320</v>
      </c>
      <c r="F23" s="10">
        <v>7</v>
      </c>
      <c r="G23" s="12" t="s">
        <v>18</v>
      </c>
      <c r="H23" s="10"/>
      <c r="I23" s="10"/>
      <c r="J23" s="10"/>
      <c r="K23" s="11">
        <v>45061</v>
      </c>
      <c r="L23" s="10"/>
      <c r="M23" s="10"/>
    </row>
    <row r="24" spans="2:13" hidden="1" x14ac:dyDescent="0.25">
      <c r="B24" s="10">
        <v>12131</v>
      </c>
      <c r="C24" s="11">
        <v>45051</v>
      </c>
      <c r="D24" s="10" t="s">
        <v>311</v>
      </c>
      <c r="E24" s="10" t="s">
        <v>321</v>
      </c>
      <c r="F24" s="10">
        <v>8</v>
      </c>
      <c r="G24" s="12" t="s">
        <v>18</v>
      </c>
      <c r="H24" s="10"/>
      <c r="I24" s="10"/>
      <c r="J24" s="10"/>
      <c r="K24" s="11">
        <v>45054</v>
      </c>
      <c r="L24" s="10"/>
      <c r="M24" s="10"/>
    </row>
    <row r="25" spans="2:13" x14ac:dyDescent="0.25">
      <c r="B25" s="10">
        <v>12141</v>
      </c>
      <c r="C25" s="11">
        <v>45051</v>
      </c>
      <c r="D25" s="10" t="s">
        <v>311</v>
      </c>
      <c r="E25" s="10" t="s">
        <v>322</v>
      </c>
      <c r="F25" s="10">
        <v>7</v>
      </c>
      <c r="G25" s="12" t="s">
        <v>18</v>
      </c>
      <c r="H25" s="10"/>
      <c r="I25" s="10"/>
      <c r="J25" s="10"/>
      <c r="K25" s="11">
        <v>45061</v>
      </c>
      <c r="L25" s="10"/>
      <c r="M25" s="10"/>
    </row>
    <row r="26" spans="2:13" hidden="1" x14ac:dyDescent="0.25">
      <c r="B26" s="10">
        <v>12256</v>
      </c>
      <c r="C26" s="11">
        <v>45054</v>
      </c>
      <c r="D26" s="10" t="s">
        <v>11</v>
      </c>
      <c r="E26" s="10" t="s">
        <v>323</v>
      </c>
      <c r="F26" s="10">
        <v>2</v>
      </c>
      <c r="G26" s="12" t="s">
        <v>18</v>
      </c>
      <c r="H26" s="10"/>
      <c r="I26" s="10"/>
      <c r="J26" s="10"/>
      <c r="K26" s="11">
        <v>45103</v>
      </c>
      <c r="L26" s="10"/>
      <c r="M26" s="10"/>
    </row>
    <row r="27" spans="2:13" x14ac:dyDescent="0.25">
      <c r="B27" s="10">
        <v>12721</v>
      </c>
      <c r="C27" s="11">
        <v>45056</v>
      </c>
      <c r="D27" s="10" t="s">
        <v>11</v>
      </c>
      <c r="E27" s="10" t="s">
        <v>324</v>
      </c>
      <c r="F27" s="10">
        <v>7</v>
      </c>
      <c r="G27" s="12" t="s">
        <v>18</v>
      </c>
      <c r="H27" s="10"/>
      <c r="I27" s="10"/>
      <c r="J27" s="10"/>
      <c r="K27" s="11">
        <v>45076</v>
      </c>
      <c r="L27" s="10"/>
      <c r="M27" s="10"/>
    </row>
    <row r="28" spans="2:13" x14ac:dyDescent="0.25">
      <c r="B28" s="10">
        <v>12999</v>
      </c>
      <c r="C28" s="11">
        <v>45058</v>
      </c>
      <c r="D28" s="10" t="s">
        <v>11</v>
      </c>
      <c r="E28" s="10" t="s">
        <v>325</v>
      </c>
      <c r="F28" s="10">
        <v>7</v>
      </c>
      <c r="G28" s="12" t="s">
        <v>18</v>
      </c>
      <c r="H28" s="10"/>
      <c r="I28" s="10"/>
      <c r="J28" s="10"/>
      <c r="K28" s="11">
        <v>45113</v>
      </c>
      <c r="L28" s="10"/>
      <c r="M28" s="10"/>
    </row>
    <row r="29" spans="2:13" x14ac:dyDescent="0.25">
      <c r="B29" s="10">
        <v>13562</v>
      </c>
      <c r="C29" s="11">
        <v>45064</v>
      </c>
      <c r="D29" s="10" t="s">
        <v>11</v>
      </c>
      <c r="E29" s="10" t="s">
        <v>319</v>
      </c>
      <c r="F29" s="10">
        <v>7</v>
      </c>
      <c r="G29" s="12" t="s">
        <v>18</v>
      </c>
      <c r="H29" s="10"/>
      <c r="I29" s="10"/>
      <c r="J29" s="10"/>
      <c r="K29" s="11">
        <v>45075</v>
      </c>
      <c r="L29" s="10"/>
      <c r="M29" s="10"/>
    </row>
    <row r="30" spans="2:13" x14ac:dyDescent="0.25">
      <c r="B30" s="10">
        <v>13849</v>
      </c>
      <c r="C30" s="11">
        <v>45068</v>
      </c>
      <c r="D30" s="10" t="s">
        <v>11</v>
      </c>
      <c r="E30" s="10" t="s">
        <v>319</v>
      </c>
      <c r="F30" s="10">
        <v>7</v>
      </c>
      <c r="G30" s="12" t="s">
        <v>18</v>
      </c>
      <c r="H30" s="10"/>
      <c r="I30" s="10"/>
      <c r="J30" s="10"/>
      <c r="K30" s="11">
        <v>45069</v>
      </c>
      <c r="L30" s="10"/>
      <c r="M30" s="10"/>
    </row>
    <row r="31" spans="2:13" hidden="1" x14ac:dyDescent="0.25">
      <c r="B31" s="10">
        <v>13991</v>
      </c>
      <c r="C31" s="11">
        <v>45069</v>
      </c>
      <c r="D31" s="10" t="s">
        <v>311</v>
      </c>
      <c r="E31" s="10" t="s">
        <v>326</v>
      </c>
      <c r="F31" s="10">
        <v>11</v>
      </c>
      <c r="G31" s="12" t="s">
        <v>0</v>
      </c>
      <c r="H31" s="10"/>
      <c r="I31" s="10"/>
      <c r="J31" s="10"/>
      <c r="K31" s="11"/>
      <c r="L31" s="10"/>
      <c r="M31" s="10"/>
    </row>
    <row r="32" spans="2:13" x14ac:dyDescent="0.25">
      <c r="B32" s="10">
        <v>13986</v>
      </c>
      <c r="C32" s="11">
        <v>45069</v>
      </c>
      <c r="D32" s="10" t="s">
        <v>11</v>
      </c>
      <c r="E32" s="10" t="s">
        <v>327</v>
      </c>
      <c r="F32" s="10">
        <v>7</v>
      </c>
      <c r="G32" s="12" t="s">
        <v>18</v>
      </c>
      <c r="H32" s="10"/>
      <c r="I32" s="10"/>
      <c r="J32" s="10"/>
      <c r="K32" s="11">
        <v>45076</v>
      </c>
      <c r="L32" s="10"/>
      <c r="M32" s="10"/>
    </row>
    <row r="33" spans="2:13" hidden="1" x14ac:dyDescent="0.25">
      <c r="B33" s="10">
        <v>14080</v>
      </c>
      <c r="C33" s="11">
        <v>45069</v>
      </c>
      <c r="D33" s="10" t="s">
        <v>11</v>
      </c>
      <c r="E33" s="10" t="s">
        <v>328</v>
      </c>
      <c r="F33" s="10">
        <v>11</v>
      </c>
      <c r="G33" s="12" t="s">
        <v>18</v>
      </c>
      <c r="H33" s="10"/>
      <c r="I33" s="10"/>
      <c r="J33" s="10"/>
      <c r="K33" s="11">
        <v>45085</v>
      </c>
      <c r="L33" s="10"/>
      <c r="M33" s="10"/>
    </row>
    <row r="34" spans="2:13" x14ac:dyDescent="0.25">
      <c r="B34" s="10">
        <v>14087</v>
      </c>
      <c r="C34" s="11">
        <v>45069</v>
      </c>
      <c r="D34" s="10" t="s">
        <v>11</v>
      </c>
      <c r="E34" s="10" t="s">
        <v>327</v>
      </c>
      <c r="F34" s="10">
        <v>7</v>
      </c>
      <c r="G34" s="12" t="s">
        <v>18</v>
      </c>
      <c r="H34" s="10"/>
      <c r="I34" s="10"/>
      <c r="J34" s="10"/>
      <c r="K34" s="11">
        <v>45090</v>
      </c>
      <c r="L34" s="10"/>
      <c r="M34" s="10"/>
    </row>
    <row r="35" spans="2:13" hidden="1" x14ac:dyDescent="0.25">
      <c r="B35" s="10">
        <v>14256</v>
      </c>
      <c r="C35" s="11">
        <v>45071</v>
      </c>
      <c r="D35" s="10" t="s">
        <v>11</v>
      </c>
      <c r="E35" s="10" t="s">
        <v>329</v>
      </c>
      <c r="F35" s="10">
        <v>8</v>
      </c>
      <c r="G35" s="12" t="s">
        <v>18</v>
      </c>
      <c r="H35" s="10"/>
      <c r="I35" s="10"/>
      <c r="J35" s="10"/>
      <c r="K35" s="11">
        <v>45097</v>
      </c>
      <c r="L35" s="10"/>
      <c r="M35" s="10"/>
    </row>
    <row r="36" spans="2:13" hidden="1" x14ac:dyDescent="0.25">
      <c r="B36" s="10">
        <v>14294</v>
      </c>
      <c r="C36" s="11">
        <v>45071</v>
      </c>
      <c r="D36" s="10" t="s">
        <v>11</v>
      </c>
      <c r="E36" s="10" t="s">
        <v>317</v>
      </c>
      <c r="F36" s="10">
        <v>11</v>
      </c>
      <c r="G36" s="12" t="s">
        <v>18</v>
      </c>
      <c r="H36" s="10"/>
      <c r="I36" s="10"/>
      <c r="J36" s="10"/>
      <c r="K36" s="11">
        <v>45090</v>
      </c>
      <c r="L36" s="10"/>
      <c r="M36" s="10"/>
    </row>
    <row r="37" spans="2:13" x14ac:dyDescent="0.25">
      <c r="B37" s="10">
        <v>14606</v>
      </c>
      <c r="C37" s="11">
        <v>45075</v>
      </c>
      <c r="D37" s="10" t="s">
        <v>11</v>
      </c>
      <c r="E37" s="10" t="s">
        <v>330</v>
      </c>
      <c r="F37" s="10">
        <v>7</v>
      </c>
      <c r="G37" s="12" t="s">
        <v>18</v>
      </c>
      <c r="H37" s="10"/>
      <c r="I37" s="10"/>
      <c r="J37" s="10"/>
      <c r="K37" s="11">
        <v>45110</v>
      </c>
      <c r="L37" s="10"/>
      <c r="M37" s="10"/>
    </row>
    <row r="38" spans="2:13" hidden="1" x14ac:dyDescent="0.25">
      <c r="B38" s="10">
        <v>14614</v>
      </c>
      <c r="C38" s="11">
        <v>45075</v>
      </c>
      <c r="D38" s="10" t="s">
        <v>11</v>
      </c>
      <c r="E38" s="10" t="s">
        <v>331</v>
      </c>
      <c r="F38" s="10">
        <v>8</v>
      </c>
      <c r="G38" s="12" t="s">
        <v>18</v>
      </c>
      <c r="H38" s="10"/>
      <c r="I38" s="10"/>
      <c r="J38" s="10"/>
      <c r="K38" s="11">
        <v>45100</v>
      </c>
      <c r="L38" s="10"/>
      <c r="M38" s="10"/>
    </row>
    <row r="39" spans="2:13" hidden="1" x14ac:dyDescent="0.25">
      <c r="B39" s="10">
        <v>14896</v>
      </c>
      <c r="C39" s="11">
        <v>45078</v>
      </c>
      <c r="D39" s="10" t="s">
        <v>311</v>
      </c>
      <c r="E39" s="10" t="s">
        <v>332</v>
      </c>
      <c r="F39" s="10">
        <v>2</v>
      </c>
      <c r="G39" s="12" t="s">
        <v>18</v>
      </c>
      <c r="H39" s="10"/>
      <c r="I39" s="10"/>
      <c r="J39" s="10"/>
      <c r="K39" s="11">
        <v>45084</v>
      </c>
      <c r="L39" s="10"/>
      <c r="M39" s="10"/>
    </row>
    <row r="40" spans="2:13" x14ac:dyDescent="0.25">
      <c r="B40" s="10">
        <v>15099</v>
      </c>
      <c r="C40" s="11">
        <v>45079</v>
      </c>
      <c r="D40" s="10" t="s">
        <v>11</v>
      </c>
      <c r="E40" s="10" t="s">
        <v>333</v>
      </c>
      <c r="F40" s="10">
        <v>7</v>
      </c>
      <c r="G40" s="12" t="s">
        <v>18</v>
      </c>
      <c r="H40" s="10"/>
      <c r="I40" s="10"/>
      <c r="J40" s="10"/>
      <c r="K40" s="11">
        <v>45090</v>
      </c>
      <c r="L40" s="10"/>
      <c r="M40" s="10"/>
    </row>
    <row r="41" spans="2:13" hidden="1" x14ac:dyDescent="0.25">
      <c r="B41" s="10">
        <v>15150</v>
      </c>
      <c r="C41" s="11">
        <v>45079</v>
      </c>
      <c r="D41" s="10" t="s">
        <v>11</v>
      </c>
      <c r="E41" s="10" t="s">
        <v>334</v>
      </c>
      <c r="F41" s="10"/>
      <c r="G41" s="12"/>
      <c r="H41" s="10"/>
      <c r="I41" s="10"/>
      <c r="J41" s="10"/>
      <c r="K41" s="11"/>
      <c r="L41" s="10"/>
      <c r="M41" s="10"/>
    </row>
    <row r="42" spans="2:13" x14ac:dyDescent="0.25">
      <c r="B42" s="10">
        <v>15164</v>
      </c>
      <c r="C42" s="11">
        <v>45079</v>
      </c>
      <c r="D42" s="10" t="s">
        <v>11</v>
      </c>
      <c r="E42" s="10" t="s">
        <v>326</v>
      </c>
      <c r="F42" s="10">
        <v>7</v>
      </c>
      <c r="G42" s="12" t="s">
        <v>17</v>
      </c>
      <c r="H42" s="10" t="s">
        <v>14</v>
      </c>
      <c r="I42" s="10"/>
      <c r="J42" s="10"/>
      <c r="K42" s="11"/>
      <c r="L42" s="10"/>
      <c r="M42" s="10"/>
    </row>
    <row r="43" spans="2:13" x14ac:dyDescent="0.25">
      <c r="B43" s="10">
        <v>15165</v>
      </c>
      <c r="C43" s="11">
        <v>45079</v>
      </c>
      <c r="D43" s="10" t="s">
        <v>11</v>
      </c>
      <c r="E43" s="10" t="s">
        <v>326</v>
      </c>
      <c r="F43" s="10">
        <v>7</v>
      </c>
      <c r="G43" s="12" t="s">
        <v>18</v>
      </c>
      <c r="H43" s="10"/>
      <c r="I43" s="10"/>
      <c r="J43" s="10"/>
      <c r="K43" s="11">
        <v>45097</v>
      </c>
      <c r="L43" s="10"/>
      <c r="M43" s="10"/>
    </row>
    <row r="44" spans="2:13" x14ac:dyDescent="0.25">
      <c r="B44" s="10">
        <v>15166</v>
      </c>
      <c r="C44" s="11">
        <v>45079</v>
      </c>
      <c r="D44" s="10" t="s">
        <v>11</v>
      </c>
      <c r="E44" s="10" t="s">
        <v>326</v>
      </c>
      <c r="F44" s="10">
        <v>7</v>
      </c>
      <c r="G44" s="12" t="s">
        <v>0</v>
      </c>
      <c r="H44" s="10"/>
      <c r="I44" s="10"/>
      <c r="J44" s="10"/>
      <c r="K44" s="11"/>
      <c r="L44" s="10"/>
      <c r="M44" s="10"/>
    </row>
    <row r="45" spans="2:13" x14ac:dyDescent="0.25">
      <c r="B45" s="10">
        <v>15234</v>
      </c>
      <c r="C45" s="11">
        <v>45082</v>
      </c>
      <c r="D45" s="10" t="s">
        <v>311</v>
      </c>
      <c r="E45" s="10" t="s">
        <v>317</v>
      </c>
      <c r="F45" s="10">
        <v>7</v>
      </c>
      <c r="G45" s="12" t="s">
        <v>18</v>
      </c>
      <c r="H45" s="10"/>
      <c r="I45" s="10"/>
      <c r="J45" s="10"/>
      <c r="K45" s="11">
        <v>45113</v>
      </c>
      <c r="L45" s="10"/>
      <c r="M45" s="10"/>
    </row>
    <row r="46" spans="2:13" x14ac:dyDescent="0.25">
      <c r="B46" s="10">
        <v>15960</v>
      </c>
      <c r="C46" s="11">
        <v>45089</v>
      </c>
      <c r="D46" s="10" t="s">
        <v>11</v>
      </c>
      <c r="E46" s="10" t="s">
        <v>317</v>
      </c>
      <c r="F46" s="10">
        <v>7</v>
      </c>
      <c r="G46" s="12" t="s">
        <v>18</v>
      </c>
      <c r="H46" s="10"/>
      <c r="I46" s="10"/>
      <c r="J46" s="10"/>
      <c r="K46" s="11">
        <v>45091</v>
      </c>
      <c r="L46" s="10"/>
      <c r="M46" s="10"/>
    </row>
    <row r="47" spans="2:13" x14ac:dyDescent="0.25">
      <c r="B47" s="10">
        <v>16010</v>
      </c>
      <c r="C47" s="11">
        <v>45089</v>
      </c>
      <c r="D47" s="10" t="s">
        <v>11</v>
      </c>
      <c r="E47" s="10" t="s">
        <v>335</v>
      </c>
      <c r="F47" s="10">
        <v>7</v>
      </c>
      <c r="G47" s="12" t="s">
        <v>18</v>
      </c>
      <c r="H47" s="10"/>
      <c r="I47" s="10"/>
      <c r="J47" s="10"/>
      <c r="K47" s="11">
        <v>45130</v>
      </c>
      <c r="L47" s="10"/>
      <c r="M47" s="10"/>
    </row>
    <row r="48" spans="2:13" hidden="1" x14ac:dyDescent="0.25">
      <c r="B48" s="10">
        <v>16355</v>
      </c>
      <c r="C48" s="11">
        <v>45091</v>
      </c>
      <c r="D48" s="10" t="s">
        <v>311</v>
      </c>
      <c r="E48" s="10" t="s">
        <v>336</v>
      </c>
      <c r="F48" s="10">
        <v>8</v>
      </c>
      <c r="G48" s="12" t="s">
        <v>18</v>
      </c>
      <c r="H48" s="10"/>
      <c r="I48" s="10"/>
      <c r="J48" s="10"/>
      <c r="K48" s="11">
        <v>45103</v>
      </c>
      <c r="L48" s="10"/>
      <c r="M48" s="10"/>
    </row>
    <row r="49" spans="2:13" x14ac:dyDescent="0.25">
      <c r="B49" s="10">
        <v>16508</v>
      </c>
      <c r="C49" s="11">
        <v>45092</v>
      </c>
      <c r="D49" s="10" t="s">
        <v>311</v>
      </c>
      <c r="E49" s="10" t="s">
        <v>326</v>
      </c>
      <c r="F49" s="10">
        <v>7</v>
      </c>
      <c r="G49" s="12" t="s">
        <v>18</v>
      </c>
      <c r="H49" s="10"/>
      <c r="I49" s="10"/>
      <c r="J49" s="10"/>
      <c r="K49" s="11">
        <v>45103</v>
      </c>
      <c r="L49" s="10"/>
      <c r="M49" s="10"/>
    </row>
    <row r="50" spans="2:13" x14ac:dyDescent="0.25">
      <c r="B50" s="10">
        <v>16543</v>
      </c>
      <c r="C50" s="11">
        <v>45092</v>
      </c>
      <c r="D50" s="10" t="s">
        <v>311</v>
      </c>
      <c r="E50" s="10" t="s">
        <v>337</v>
      </c>
      <c r="F50" s="10">
        <v>7</v>
      </c>
      <c r="G50" s="12" t="s">
        <v>18</v>
      </c>
      <c r="H50" s="10"/>
      <c r="I50" s="10"/>
      <c r="J50" s="10"/>
      <c r="K50" s="11">
        <v>45107</v>
      </c>
      <c r="L50" s="10"/>
      <c r="M50" s="10"/>
    </row>
    <row r="51" spans="2:13" hidden="1" x14ac:dyDescent="0.25">
      <c r="B51" s="10">
        <v>16731</v>
      </c>
      <c r="C51" s="11">
        <v>45096</v>
      </c>
      <c r="D51" s="10" t="s">
        <v>11</v>
      </c>
      <c r="E51" s="10" t="s">
        <v>338</v>
      </c>
      <c r="F51" s="10">
        <v>8</v>
      </c>
      <c r="G51" s="12" t="s">
        <v>18</v>
      </c>
      <c r="H51" s="10"/>
      <c r="I51" s="10"/>
      <c r="J51" s="10"/>
      <c r="K51" s="11">
        <v>45126</v>
      </c>
      <c r="L51" s="10"/>
      <c r="M51" s="10"/>
    </row>
    <row r="52" spans="2:13" hidden="1" x14ac:dyDescent="0.25">
      <c r="B52" s="10">
        <v>16732</v>
      </c>
      <c r="C52" s="11">
        <v>45096</v>
      </c>
      <c r="D52" s="10" t="s">
        <v>11</v>
      </c>
      <c r="E52" s="10" t="s">
        <v>338</v>
      </c>
      <c r="F52" s="10">
        <v>8</v>
      </c>
      <c r="G52" s="12" t="s">
        <v>18</v>
      </c>
      <c r="H52" s="10"/>
      <c r="I52" s="10"/>
      <c r="J52" s="10"/>
      <c r="K52" s="11">
        <v>45126</v>
      </c>
      <c r="L52" s="10"/>
      <c r="M52" s="10"/>
    </row>
    <row r="53" spans="2:13" x14ac:dyDescent="0.25">
      <c r="B53" s="10">
        <v>16949</v>
      </c>
      <c r="C53" s="11">
        <v>45097</v>
      </c>
      <c r="D53" s="10" t="s">
        <v>11</v>
      </c>
      <c r="E53" s="10" t="s">
        <v>317</v>
      </c>
      <c r="F53" s="10">
        <v>7</v>
      </c>
      <c r="G53" s="12" t="s">
        <v>18</v>
      </c>
      <c r="H53" s="10"/>
      <c r="I53" s="10"/>
      <c r="J53" s="10"/>
      <c r="K53" s="11">
        <v>45107</v>
      </c>
      <c r="L53" s="10"/>
      <c r="M53" s="10"/>
    </row>
    <row r="54" spans="2:13" x14ac:dyDescent="0.25">
      <c r="B54" s="10">
        <v>17779</v>
      </c>
      <c r="C54" s="11">
        <v>45105</v>
      </c>
      <c r="D54" s="10" t="s">
        <v>11</v>
      </c>
      <c r="E54" s="10" t="s">
        <v>317</v>
      </c>
      <c r="F54" s="10">
        <v>7</v>
      </c>
      <c r="G54" s="12" t="s">
        <v>0</v>
      </c>
      <c r="H54" s="10"/>
      <c r="I54" s="10"/>
      <c r="J54" s="10"/>
      <c r="K54" s="11"/>
      <c r="L54" s="10"/>
      <c r="M54" s="10"/>
    </row>
    <row r="55" spans="2:13" hidden="1" x14ac:dyDescent="0.25">
      <c r="B55" s="10">
        <v>17928</v>
      </c>
      <c r="C55" s="11">
        <v>45106</v>
      </c>
      <c r="D55" s="10" t="s">
        <v>11</v>
      </c>
      <c r="E55" s="10" t="s">
        <v>339</v>
      </c>
      <c r="F55" s="10">
        <v>8</v>
      </c>
      <c r="G55" s="12" t="s">
        <v>18</v>
      </c>
      <c r="H55" s="10"/>
      <c r="I55" s="10"/>
      <c r="J55" s="10"/>
      <c r="K55" s="11">
        <v>45119</v>
      </c>
      <c r="L55" s="10"/>
      <c r="M55" s="10"/>
    </row>
    <row r="56" spans="2:13" x14ac:dyDescent="0.25">
      <c r="B56" s="10">
        <v>18108</v>
      </c>
      <c r="C56" s="11">
        <v>45107</v>
      </c>
      <c r="D56" s="10" t="s">
        <v>11</v>
      </c>
      <c r="E56" s="10" t="s">
        <v>340</v>
      </c>
      <c r="F56" s="10">
        <v>7</v>
      </c>
      <c r="G56" s="12" t="s">
        <v>17</v>
      </c>
      <c r="H56" s="10" t="s">
        <v>14</v>
      </c>
      <c r="I56" s="10"/>
      <c r="J56" s="10"/>
      <c r="K56" s="11"/>
      <c r="L56" s="10"/>
      <c r="M56" s="10"/>
    </row>
    <row r="57" spans="2:13" x14ac:dyDescent="0.25">
      <c r="B57" s="10">
        <v>18249</v>
      </c>
      <c r="C57" s="11">
        <v>45110</v>
      </c>
      <c r="D57" s="10" t="s">
        <v>11</v>
      </c>
      <c r="E57" s="10" t="s">
        <v>326</v>
      </c>
      <c r="F57" s="10">
        <v>7</v>
      </c>
      <c r="G57" s="12" t="s">
        <v>18</v>
      </c>
      <c r="H57" s="10"/>
      <c r="I57" s="10"/>
      <c r="J57" s="10"/>
      <c r="K57" s="11">
        <v>45133</v>
      </c>
      <c r="L57" s="10"/>
      <c r="M57" s="10"/>
    </row>
    <row r="58" spans="2:13" hidden="1" x14ac:dyDescent="0.25">
      <c r="B58" s="10">
        <v>18375</v>
      </c>
      <c r="C58" s="11">
        <v>45111</v>
      </c>
      <c r="D58" s="10" t="s">
        <v>11</v>
      </c>
      <c r="E58" s="10" t="s">
        <v>341</v>
      </c>
      <c r="F58" s="10"/>
      <c r="G58" s="12"/>
      <c r="H58" s="10"/>
      <c r="I58" s="10"/>
      <c r="J58" s="10"/>
      <c r="K58" s="11"/>
      <c r="L58" s="10"/>
      <c r="M58" s="10"/>
    </row>
    <row r="59" spans="2:13" hidden="1" x14ac:dyDescent="0.25">
      <c r="B59" s="10">
        <v>18446</v>
      </c>
      <c r="C59" s="11">
        <v>45111</v>
      </c>
      <c r="D59" s="10" t="s">
        <v>11</v>
      </c>
      <c r="E59" s="10" t="s">
        <v>342</v>
      </c>
      <c r="F59" s="10">
        <v>8</v>
      </c>
      <c r="G59" s="12" t="s">
        <v>18</v>
      </c>
      <c r="H59" s="10"/>
      <c r="I59" s="10"/>
      <c r="J59" s="10"/>
      <c r="K59" s="11">
        <v>45119</v>
      </c>
      <c r="L59" s="10"/>
      <c r="M59" s="10"/>
    </row>
    <row r="60" spans="2:13" hidden="1" x14ac:dyDescent="0.25">
      <c r="B60" s="10">
        <v>18890</v>
      </c>
      <c r="C60" s="11">
        <v>45117</v>
      </c>
      <c r="D60" s="10" t="s">
        <v>11</v>
      </c>
      <c r="E60" s="10" t="s">
        <v>343</v>
      </c>
      <c r="F60" s="10">
        <v>7.8</v>
      </c>
      <c r="G60" s="12" t="s">
        <v>18</v>
      </c>
      <c r="H60" s="10"/>
      <c r="I60" s="10"/>
      <c r="J60" s="10"/>
      <c r="K60" s="11" t="s">
        <v>344</v>
      </c>
      <c r="L60" s="10"/>
      <c r="M60" s="10"/>
    </row>
    <row r="61" spans="2:13" x14ac:dyDescent="0.25">
      <c r="B61" s="10">
        <v>19037</v>
      </c>
      <c r="C61" s="11">
        <v>45117</v>
      </c>
      <c r="D61" s="10" t="s">
        <v>11</v>
      </c>
      <c r="E61" s="10" t="s">
        <v>345</v>
      </c>
      <c r="F61" s="10">
        <v>7</v>
      </c>
      <c r="G61" s="12" t="s">
        <v>18</v>
      </c>
      <c r="H61" s="10"/>
      <c r="I61" s="10"/>
      <c r="J61" s="10"/>
      <c r="K61" s="11">
        <v>45139</v>
      </c>
      <c r="L61" s="10"/>
      <c r="M61" s="10"/>
    </row>
    <row r="62" spans="2:13" x14ac:dyDescent="0.25">
      <c r="B62" s="10">
        <v>19152</v>
      </c>
      <c r="C62" s="11">
        <v>45118</v>
      </c>
      <c r="D62" s="10" t="s">
        <v>311</v>
      </c>
      <c r="E62" s="10" t="s">
        <v>327</v>
      </c>
      <c r="F62" s="10">
        <v>7</v>
      </c>
      <c r="G62" s="12" t="s">
        <v>18</v>
      </c>
      <c r="H62" s="10"/>
      <c r="I62" s="10"/>
      <c r="J62" s="10"/>
      <c r="K62" s="11">
        <v>45181</v>
      </c>
      <c r="L62" s="10"/>
      <c r="M62" s="10"/>
    </row>
    <row r="63" spans="2:13" x14ac:dyDescent="0.25">
      <c r="B63" s="10">
        <v>19285</v>
      </c>
      <c r="C63" s="11">
        <v>45119</v>
      </c>
      <c r="D63" s="10" t="s">
        <v>311</v>
      </c>
      <c r="E63" s="10" t="s">
        <v>326</v>
      </c>
      <c r="F63" s="10">
        <v>7</v>
      </c>
      <c r="G63" s="12" t="s">
        <v>0</v>
      </c>
      <c r="H63" s="10"/>
      <c r="I63" s="10"/>
      <c r="J63" s="10"/>
      <c r="K63" s="11"/>
      <c r="L63" s="10"/>
      <c r="M63" s="10"/>
    </row>
    <row r="64" spans="2:13" x14ac:dyDescent="0.25">
      <c r="B64" s="10">
        <v>19287</v>
      </c>
      <c r="C64" s="11">
        <v>45119</v>
      </c>
      <c r="D64" s="10" t="s">
        <v>311</v>
      </c>
      <c r="E64" s="10" t="s">
        <v>326</v>
      </c>
      <c r="F64" s="10">
        <v>7</v>
      </c>
      <c r="G64" s="12" t="s">
        <v>18</v>
      </c>
      <c r="H64" s="10"/>
      <c r="I64" s="10"/>
      <c r="J64" s="10"/>
      <c r="K64" s="11">
        <v>45139</v>
      </c>
      <c r="L64" s="10"/>
      <c r="M64" s="10"/>
    </row>
    <row r="65" spans="2:13" x14ac:dyDescent="0.25">
      <c r="B65" s="10">
        <v>19371</v>
      </c>
      <c r="C65" s="11">
        <v>45120</v>
      </c>
      <c r="D65" s="10" t="s">
        <v>11</v>
      </c>
      <c r="E65" s="10" t="s">
        <v>346</v>
      </c>
      <c r="F65" s="10">
        <v>7</v>
      </c>
      <c r="G65" s="12" t="s">
        <v>16</v>
      </c>
      <c r="H65" s="10" t="s">
        <v>14</v>
      </c>
      <c r="I65" s="10"/>
      <c r="J65" s="10"/>
      <c r="K65" s="11">
        <v>45131</v>
      </c>
      <c r="L65" s="10"/>
      <c r="M65" s="10"/>
    </row>
    <row r="66" spans="2:13" x14ac:dyDescent="0.25">
      <c r="B66" s="10">
        <v>19558</v>
      </c>
      <c r="C66" s="11">
        <v>45121</v>
      </c>
      <c r="D66" s="10" t="s">
        <v>11</v>
      </c>
      <c r="E66" s="10" t="s">
        <v>347</v>
      </c>
      <c r="F66" s="10">
        <v>7</v>
      </c>
      <c r="G66" s="12" t="s">
        <v>1</v>
      </c>
      <c r="H66" s="10" t="s">
        <v>348</v>
      </c>
      <c r="I66" s="10"/>
      <c r="J66" s="10"/>
      <c r="K66" s="11"/>
      <c r="L66" s="10"/>
      <c r="M66" s="10"/>
    </row>
    <row r="67" spans="2:13" hidden="1" x14ac:dyDescent="0.25">
      <c r="B67" s="10">
        <v>19641</v>
      </c>
      <c r="C67" s="11">
        <v>45124</v>
      </c>
      <c r="D67" s="10" t="s">
        <v>11</v>
      </c>
      <c r="E67" s="10" t="s">
        <v>349</v>
      </c>
      <c r="F67" s="10">
        <v>11</v>
      </c>
      <c r="G67" s="12" t="s">
        <v>0</v>
      </c>
      <c r="H67" s="10"/>
      <c r="I67" s="10"/>
      <c r="J67" s="10"/>
      <c r="K67" s="11"/>
      <c r="L67" s="10"/>
      <c r="M67" s="10"/>
    </row>
    <row r="68" spans="2:13" hidden="1" x14ac:dyDescent="0.25">
      <c r="B68" s="10">
        <v>19891</v>
      </c>
      <c r="C68" s="11">
        <v>45125</v>
      </c>
      <c r="D68" s="10" t="s">
        <v>11</v>
      </c>
      <c r="E68" s="10" t="s">
        <v>350</v>
      </c>
      <c r="F68" s="10">
        <v>8</v>
      </c>
      <c r="G68" s="12" t="s">
        <v>17</v>
      </c>
      <c r="H68" s="10" t="s">
        <v>14</v>
      </c>
      <c r="I68" s="10"/>
      <c r="J68" s="10"/>
      <c r="K68" s="11"/>
      <c r="L68" s="10"/>
      <c r="M68" s="10"/>
    </row>
    <row r="69" spans="2:13" x14ac:dyDescent="0.25">
      <c r="B69" s="10">
        <v>19889</v>
      </c>
      <c r="C69" s="11">
        <v>45125</v>
      </c>
      <c r="D69" s="10" t="s">
        <v>11</v>
      </c>
      <c r="E69" s="10" t="s">
        <v>326</v>
      </c>
      <c r="F69" s="10">
        <v>7</v>
      </c>
      <c r="G69" s="12" t="s">
        <v>18</v>
      </c>
      <c r="H69" s="10"/>
      <c r="I69" s="10"/>
      <c r="J69" s="10"/>
      <c r="K69" s="11">
        <v>45148</v>
      </c>
      <c r="L69" s="10"/>
      <c r="M69" s="10"/>
    </row>
    <row r="70" spans="2:13" x14ac:dyDescent="0.25">
      <c r="B70" s="10">
        <v>19999</v>
      </c>
      <c r="C70" s="11">
        <v>45126</v>
      </c>
      <c r="D70" s="10" t="s">
        <v>11</v>
      </c>
      <c r="E70" s="10" t="s">
        <v>351</v>
      </c>
      <c r="F70" s="10">
        <v>7</v>
      </c>
      <c r="G70" s="12" t="s">
        <v>18</v>
      </c>
      <c r="H70" s="10"/>
      <c r="I70" s="10"/>
      <c r="J70" s="10"/>
      <c r="K70" s="11">
        <v>45189</v>
      </c>
      <c r="L70" s="10"/>
      <c r="M70" s="10"/>
    </row>
    <row r="71" spans="2:13" hidden="1" x14ac:dyDescent="0.25">
      <c r="B71" s="10">
        <v>20000</v>
      </c>
      <c r="C71" s="11">
        <v>45126</v>
      </c>
      <c r="D71" s="10" t="s">
        <v>11</v>
      </c>
      <c r="E71" s="10" t="s">
        <v>341</v>
      </c>
      <c r="F71" s="10"/>
      <c r="G71" s="12"/>
      <c r="H71" s="10"/>
      <c r="I71" s="10"/>
      <c r="J71" s="10"/>
      <c r="K71" s="11"/>
      <c r="L71" s="10"/>
      <c r="M71" s="10"/>
    </row>
    <row r="72" spans="2:13" x14ac:dyDescent="0.25">
      <c r="B72" s="10">
        <v>20149</v>
      </c>
      <c r="C72" s="11">
        <v>45127</v>
      </c>
      <c r="D72" s="10" t="s">
        <v>11</v>
      </c>
      <c r="E72" s="10" t="s">
        <v>326</v>
      </c>
      <c r="F72" s="10">
        <v>7</v>
      </c>
      <c r="G72" s="12" t="s">
        <v>0</v>
      </c>
      <c r="H72" s="10"/>
      <c r="I72" s="10"/>
      <c r="J72" s="10"/>
      <c r="K72" s="11"/>
      <c r="L72" s="10"/>
      <c r="M72" s="10"/>
    </row>
    <row r="73" spans="2:13" hidden="1" x14ac:dyDescent="0.25">
      <c r="B73" s="10">
        <v>20356</v>
      </c>
      <c r="C73" s="11">
        <v>45131</v>
      </c>
      <c r="D73" s="10" t="s">
        <v>11</v>
      </c>
      <c r="E73" s="10" t="s">
        <v>352</v>
      </c>
      <c r="F73" s="10"/>
      <c r="G73" s="12"/>
      <c r="H73" s="10"/>
      <c r="I73" s="10"/>
      <c r="J73" s="10"/>
      <c r="K73" s="11"/>
      <c r="L73" s="10"/>
      <c r="M73" s="10"/>
    </row>
    <row r="74" spans="2:13" hidden="1" x14ac:dyDescent="0.25">
      <c r="B74" s="10">
        <v>20357</v>
      </c>
      <c r="C74" s="11">
        <v>45131</v>
      </c>
      <c r="D74" s="10" t="s">
        <v>11</v>
      </c>
      <c r="E74" s="10" t="s">
        <v>353</v>
      </c>
      <c r="F74" s="10"/>
      <c r="G74" s="12"/>
      <c r="H74" s="10"/>
      <c r="I74" s="10"/>
      <c r="J74" s="10"/>
      <c r="K74" s="11"/>
      <c r="L74" s="10"/>
      <c r="M74" s="10"/>
    </row>
    <row r="75" spans="2:13" hidden="1" x14ac:dyDescent="0.25">
      <c r="B75" s="10">
        <v>20524</v>
      </c>
      <c r="C75" s="11">
        <v>45132</v>
      </c>
      <c r="D75" s="10" t="s">
        <v>11</v>
      </c>
      <c r="E75" s="10" t="s">
        <v>354</v>
      </c>
      <c r="F75" s="10">
        <v>8</v>
      </c>
      <c r="G75" s="12" t="s">
        <v>18</v>
      </c>
      <c r="H75" s="10"/>
      <c r="I75" s="10"/>
      <c r="J75" s="10"/>
      <c r="K75" s="11">
        <v>45190</v>
      </c>
      <c r="L75" s="10"/>
      <c r="M75" s="10"/>
    </row>
    <row r="76" spans="2:13" x14ac:dyDescent="0.25">
      <c r="B76" s="10">
        <v>20601</v>
      </c>
      <c r="C76" s="11">
        <v>45133</v>
      </c>
      <c r="D76" s="10" t="s">
        <v>11</v>
      </c>
      <c r="E76" s="10" t="s">
        <v>326</v>
      </c>
      <c r="F76" s="10">
        <v>7</v>
      </c>
      <c r="G76" s="12" t="s">
        <v>18</v>
      </c>
      <c r="H76" s="10"/>
      <c r="I76" s="10"/>
      <c r="J76" s="10"/>
      <c r="K76" s="11">
        <v>45149</v>
      </c>
      <c r="L76" s="10"/>
      <c r="M76" s="10"/>
    </row>
    <row r="77" spans="2:13" hidden="1" x14ac:dyDescent="0.25">
      <c r="B77" s="10">
        <v>20783</v>
      </c>
      <c r="C77" s="11">
        <v>45134</v>
      </c>
      <c r="D77" s="10" t="s">
        <v>311</v>
      </c>
      <c r="E77" s="10" t="s">
        <v>355</v>
      </c>
      <c r="F77" s="10">
        <v>6</v>
      </c>
      <c r="G77" s="12" t="s">
        <v>16</v>
      </c>
      <c r="H77" s="10" t="s">
        <v>356</v>
      </c>
      <c r="I77" s="10" t="s">
        <v>71</v>
      </c>
      <c r="J77" s="10" t="s">
        <v>17</v>
      </c>
      <c r="K77" s="11">
        <v>45197</v>
      </c>
      <c r="L77" s="10"/>
      <c r="M77" s="10"/>
    </row>
    <row r="78" spans="2:13" x14ac:dyDescent="0.25">
      <c r="B78" s="10">
        <v>20839</v>
      </c>
      <c r="C78" s="11">
        <v>45135</v>
      </c>
      <c r="D78" s="10" t="s">
        <v>11</v>
      </c>
      <c r="E78" s="10" t="s">
        <v>357</v>
      </c>
      <c r="F78" s="10">
        <v>7</v>
      </c>
      <c r="G78" s="12" t="s">
        <v>18</v>
      </c>
      <c r="H78" s="10"/>
      <c r="I78" s="10"/>
      <c r="J78" s="10"/>
      <c r="K78" s="11">
        <v>45183</v>
      </c>
      <c r="L78" s="10"/>
      <c r="M78" s="10"/>
    </row>
    <row r="79" spans="2:13" x14ac:dyDescent="0.25">
      <c r="B79" s="10">
        <v>20881</v>
      </c>
      <c r="C79" s="11">
        <v>45135</v>
      </c>
      <c r="D79" s="10" t="s">
        <v>311</v>
      </c>
      <c r="E79" s="10" t="s">
        <v>326</v>
      </c>
      <c r="F79" s="10">
        <v>7</v>
      </c>
      <c r="G79" s="12" t="s">
        <v>18</v>
      </c>
      <c r="H79" s="10"/>
      <c r="I79" s="10"/>
      <c r="J79" s="10"/>
      <c r="K79" s="11">
        <v>45182</v>
      </c>
      <c r="L79" s="10"/>
      <c r="M79" s="10"/>
    </row>
    <row r="80" spans="2:13" hidden="1" x14ac:dyDescent="0.25">
      <c r="B80" s="10">
        <v>20978</v>
      </c>
      <c r="C80" s="11">
        <v>45138</v>
      </c>
      <c r="D80" s="10" t="s">
        <v>11</v>
      </c>
      <c r="E80" s="10" t="s">
        <v>358</v>
      </c>
      <c r="F80" s="10">
        <v>7.8</v>
      </c>
      <c r="G80" s="12" t="s">
        <v>18</v>
      </c>
      <c r="H80" s="10"/>
      <c r="I80" s="10"/>
      <c r="J80" s="10"/>
      <c r="K80" s="11">
        <v>45156</v>
      </c>
      <c r="L80" s="10"/>
      <c r="M80" s="10"/>
    </row>
    <row r="81" spans="2:13" x14ac:dyDescent="0.25">
      <c r="B81" s="10">
        <v>21581</v>
      </c>
      <c r="C81" s="11">
        <v>45141</v>
      </c>
      <c r="D81" s="10" t="s">
        <v>311</v>
      </c>
      <c r="E81" s="10" t="s">
        <v>326</v>
      </c>
      <c r="F81" s="10">
        <v>7</v>
      </c>
      <c r="G81" s="12" t="s">
        <v>18</v>
      </c>
      <c r="H81" s="10"/>
      <c r="I81" s="10"/>
      <c r="J81" s="10"/>
      <c r="K81" s="11">
        <v>45169</v>
      </c>
      <c r="L81" s="10"/>
      <c r="M81" s="10"/>
    </row>
    <row r="82" spans="2:13" x14ac:dyDescent="0.25">
      <c r="B82" s="10">
        <v>21915</v>
      </c>
      <c r="C82" s="11">
        <v>45146</v>
      </c>
      <c r="D82" s="10" t="s">
        <v>311</v>
      </c>
      <c r="E82" s="10" t="s">
        <v>326</v>
      </c>
      <c r="F82" s="10">
        <v>7</v>
      </c>
      <c r="G82" s="12" t="s">
        <v>18</v>
      </c>
      <c r="H82" s="10"/>
      <c r="I82" s="10"/>
      <c r="J82" s="10"/>
      <c r="K82" s="11">
        <v>45177</v>
      </c>
      <c r="L82" s="10"/>
      <c r="M82" s="10"/>
    </row>
    <row r="83" spans="2:13" hidden="1" x14ac:dyDescent="0.25">
      <c r="B83" s="10">
        <v>21998</v>
      </c>
      <c r="C83" s="11">
        <v>45146</v>
      </c>
      <c r="D83" s="10" t="s">
        <v>11</v>
      </c>
      <c r="E83" s="10" t="s">
        <v>359</v>
      </c>
      <c r="F83" s="10">
        <v>4</v>
      </c>
      <c r="G83" s="12" t="s">
        <v>18</v>
      </c>
      <c r="H83" s="10"/>
      <c r="I83" s="10"/>
      <c r="J83" s="10"/>
      <c r="K83" s="8" t="s">
        <v>360</v>
      </c>
      <c r="L83" s="10"/>
      <c r="M83" s="10"/>
    </row>
    <row r="84" spans="2:13" x14ac:dyDescent="0.25">
      <c r="B84" s="10">
        <v>22486</v>
      </c>
      <c r="C84" s="11">
        <v>45154</v>
      </c>
      <c r="D84" s="10" t="s">
        <v>11</v>
      </c>
      <c r="E84" s="10" t="s">
        <v>326</v>
      </c>
      <c r="F84" s="10">
        <v>7</v>
      </c>
      <c r="G84" s="12" t="s">
        <v>18</v>
      </c>
      <c r="H84" s="10"/>
      <c r="I84" s="10"/>
      <c r="J84" s="10"/>
      <c r="K84" s="11">
        <v>45188</v>
      </c>
      <c r="L84" s="10"/>
      <c r="M84" s="10"/>
    </row>
    <row r="85" spans="2:13" x14ac:dyDescent="0.25">
      <c r="B85" s="10">
        <v>22688</v>
      </c>
      <c r="C85" s="11">
        <v>45156</v>
      </c>
      <c r="D85" s="10" t="s">
        <v>311</v>
      </c>
      <c r="E85" s="10" t="s">
        <v>361</v>
      </c>
      <c r="F85" s="10">
        <v>7</v>
      </c>
      <c r="G85" s="12" t="s">
        <v>18</v>
      </c>
      <c r="H85" s="10"/>
      <c r="I85" s="10"/>
      <c r="J85" s="10"/>
      <c r="K85" s="11">
        <v>45246</v>
      </c>
      <c r="L85" s="10"/>
      <c r="M85" s="10"/>
    </row>
    <row r="86" spans="2:13" x14ac:dyDescent="0.25">
      <c r="B86" s="10">
        <v>22728</v>
      </c>
      <c r="C86" s="11">
        <v>45156</v>
      </c>
      <c r="D86" s="10" t="s">
        <v>11</v>
      </c>
      <c r="E86" s="10" t="s">
        <v>362</v>
      </c>
      <c r="F86" s="10">
        <v>7</v>
      </c>
      <c r="G86" s="12" t="s">
        <v>18</v>
      </c>
      <c r="H86" s="10"/>
      <c r="I86" s="10"/>
      <c r="J86" s="10"/>
      <c r="K86" s="11">
        <v>45191</v>
      </c>
      <c r="L86" s="10"/>
      <c r="M86" s="10"/>
    </row>
    <row r="87" spans="2:13" x14ac:dyDescent="0.25">
      <c r="B87" s="10">
        <v>22906</v>
      </c>
      <c r="C87" s="11">
        <v>45160</v>
      </c>
      <c r="D87" s="10" t="s">
        <v>311</v>
      </c>
      <c r="E87" s="10" t="s">
        <v>326</v>
      </c>
      <c r="F87" s="10">
        <v>7</v>
      </c>
      <c r="G87" s="12" t="s">
        <v>18</v>
      </c>
      <c r="H87" s="10"/>
      <c r="I87" s="10"/>
      <c r="J87" s="10"/>
      <c r="K87" s="11">
        <v>45182</v>
      </c>
      <c r="L87" s="10"/>
      <c r="M87" s="10"/>
    </row>
    <row r="88" spans="2:13" x14ac:dyDescent="0.25">
      <c r="B88" s="10">
        <v>22990</v>
      </c>
      <c r="C88" s="11">
        <v>45161</v>
      </c>
      <c r="D88" s="10" t="s">
        <v>311</v>
      </c>
      <c r="E88" s="10" t="s">
        <v>363</v>
      </c>
      <c r="F88" s="10">
        <v>7</v>
      </c>
      <c r="G88" s="12" t="s">
        <v>18</v>
      </c>
      <c r="H88" s="10"/>
      <c r="I88" s="10"/>
      <c r="J88" s="10"/>
      <c r="K88" s="11">
        <v>45183</v>
      </c>
      <c r="L88" s="10"/>
      <c r="M88" s="10"/>
    </row>
    <row r="89" spans="2:13" x14ac:dyDescent="0.25">
      <c r="B89" s="10">
        <v>23135</v>
      </c>
      <c r="C89" s="11">
        <v>45162</v>
      </c>
      <c r="D89" s="10" t="s">
        <v>11</v>
      </c>
      <c r="E89" s="10" t="s">
        <v>364</v>
      </c>
      <c r="F89" s="10">
        <v>7</v>
      </c>
      <c r="G89" s="12" t="s">
        <v>18</v>
      </c>
      <c r="H89" s="10"/>
      <c r="I89" s="10"/>
      <c r="J89" s="10"/>
      <c r="K89" s="11">
        <v>45166</v>
      </c>
      <c r="L89" s="10"/>
      <c r="M89" s="10"/>
    </row>
    <row r="90" spans="2:13" x14ac:dyDescent="0.25">
      <c r="B90" s="10">
        <v>23252</v>
      </c>
      <c r="C90" s="11">
        <v>45163</v>
      </c>
      <c r="D90" s="10" t="s">
        <v>11</v>
      </c>
      <c r="E90" s="10" t="s">
        <v>363</v>
      </c>
      <c r="F90" s="10">
        <v>7</v>
      </c>
      <c r="G90" s="12" t="s">
        <v>17</v>
      </c>
      <c r="H90" s="10" t="s">
        <v>14</v>
      </c>
      <c r="I90" s="10"/>
      <c r="J90" s="10"/>
      <c r="K90" s="11">
        <v>45201</v>
      </c>
      <c r="L90" s="10"/>
      <c r="M90" s="10"/>
    </row>
    <row r="91" spans="2:13" hidden="1" x14ac:dyDescent="0.25">
      <c r="B91" s="10">
        <v>23283</v>
      </c>
      <c r="C91" s="11">
        <v>45166</v>
      </c>
      <c r="D91" s="10" t="s">
        <v>11</v>
      </c>
      <c r="E91" s="10" t="s">
        <v>365</v>
      </c>
      <c r="F91" s="10">
        <v>8</v>
      </c>
      <c r="G91" s="12" t="s">
        <v>18</v>
      </c>
      <c r="H91" s="10"/>
      <c r="I91" s="10"/>
      <c r="J91" s="10"/>
      <c r="K91" s="11">
        <v>45197</v>
      </c>
      <c r="L91" s="10"/>
      <c r="M91" s="10"/>
    </row>
    <row r="92" spans="2:13" x14ac:dyDescent="0.25">
      <c r="B92" s="10">
        <v>23406</v>
      </c>
      <c r="C92" s="11">
        <v>45166</v>
      </c>
      <c r="D92" s="10" t="s">
        <v>11</v>
      </c>
      <c r="E92" s="10" t="s">
        <v>363</v>
      </c>
      <c r="F92" s="10">
        <v>7</v>
      </c>
      <c r="G92" s="12" t="s">
        <v>17</v>
      </c>
      <c r="H92" s="10" t="s">
        <v>14</v>
      </c>
      <c r="I92" s="10"/>
      <c r="J92" s="10"/>
      <c r="K92" s="11">
        <v>45208</v>
      </c>
      <c r="L92" s="10"/>
      <c r="M92" s="10"/>
    </row>
    <row r="93" spans="2:13" x14ac:dyDescent="0.25">
      <c r="B93" s="10">
        <v>23424</v>
      </c>
      <c r="C93" s="11">
        <v>45167</v>
      </c>
      <c r="D93" s="10" t="s">
        <v>11</v>
      </c>
      <c r="E93" s="10" t="s">
        <v>366</v>
      </c>
      <c r="F93" s="10">
        <v>7</v>
      </c>
      <c r="G93" s="12" t="s">
        <v>18</v>
      </c>
      <c r="H93" s="10"/>
      <c r="I93" s="10"/>
      <c r="J93" s="10"/>
      <c r="K93" s="11">
        <v>45189</v>
      </c>
      <c r="L93" s="10"/>
      <c r="M93" s="10"/>
    </row>
    <row r="94" spans="2:13" x14ac:dyDescent="0.25">
      <c r="B94" s="10">
        <v>23765</v>
      </c>
      <c r="C94" s="11">
        <v>45170</v>
      </c>
      <c r="D94" s="10" t="s">
        <v>11</v>
      </c>
      <c r="E94" s="10" t="s">
        <v>317</v>
      </c>
      <c r="F94" s="10">
        <v>7</v>
      </c>
      <c r="G94" s="12" t="s">
        <v>18</v>
      </c>
      <c r="H94" s="10"/>
      <c r="I94" s="10"/>
      <c r="J94" s="10"/>
      <c r="K94" s="11">
        <v>45237</v>
      </c>
      <c r="L94" s="10"/>
      <c r="M94" s="10"/>
    </row>
    <row r="95" spans="2:13" x14ac:dyDescent="0.25">
      <c r="B95" s="10">
        <v>23966</v>
      </c>
      <c r="C95" s="11">
        <v>45173</v>
      </c>
      <c r="D95" s="10" t="s">
        <v>11</v>
      </c>
      <c r="E95" s="10" t="s">
        <v>367</v>
      </c>
      <c r="F95" s="10">
        <v>7</v>
      </c>
      <c r="G95" s="12" t="s">
        <v>18</v>
      </c>
      <c r="H95" s="10"/>
      <c r="I95" s="10"/>
      <c r="J95" s="10"/>
      <c r="K95" s="11">
        <v>45190</v>
      </c>
      <c r="L95" s="10"/>
      <c r="M95" s="10"/>
    </row>
    <row r="96" spans="2:13" x14ac:dyDescent="0.25">
      <c r="B96" s="10">
        <v>24355</v>
      </c>
      <c r="C96" s="11">
        <v>45175</v>
      </c>
      <c r="D96" s="10" t="s">
        <v>11</v>
      </c>
      <c r="E96" s="10" t="s">
        <v>367</v>
      </c>
      <c r="F96" s="10">
        <v>7</v>
      </c>
      <c r="G96" s="12" t="s">
        <v>17</v>
      </c>
      <c r="H96" s="10" t="s">
        <v>14</v>
      </c>
      <c r="I96" s="10"/>
      <c r="J96" s="10"/>
      <c r="K96" s="11"/>
      <c r="L96" s="10"/>
      <c r="M96" s="10"/>
    </row>
    <row r="97" spans="2:13" x14ac:dyDescent="0.25">
      <c r="B97" s="10">
        <v>24805</v>
      </c>
      <c r="C97" s="11">
        <v>45181</v>
      </c>
      <c r="D97" s="10" t="s">
        <v>11</v>
      </c>
      <c r="E97" s="10" t="s">
        <v>367</v>
      </c>
      <c r="F97" s="10">
        <v>7</v>
      </c>
      <c r="G97" s="12" t="s">
        <v>18</v>
      </c>
      <c r="H97" s="10"/>
      <c r="I97" s="10"/>
      <c r="J97" s="10"/>
      <c r="K97" s="11">
        <v>45209</v>
      </c>
      <c r="L97" s="10"/>
      <c r="M97" s="10"/>
    </row>
    <row r="98" spans="2:13" ht="17.25" hidden="1" customHeight="1" x14ac:dyDescent="0.25">
      <c r="B98" s="10">
        <v>25160</v>
      </c>
      <c r="C98" s="11">
        <v>45183</v>
      </c>
      <c r="D98" s="10" t="s">
        <v>11</v>
      </c>
      <c r="E98" s="10" t="s">
        <v>368</v>
      </c>
      <c r="F98" s="10">
        <v>8</v>
      </c>
      <c r="G98" s="12" t="s">
        <v>16</v>
      </c>
      <c r="H98" s="10" t="s">
        <v>369</v>
      </c>
      <c r="I98" s="10"/>
      <c r="J98" s="10"/>
      <c r="K98" s="11">
        <v>45201</v>
      </c>
      <c r="L98" s="10"/>
      <c r="M98" s="10"/>
    </row>
    <row r="99" spans="2:13" x14ac:dyDescent="0.25">
      <c r="B99" s="10">
        <v>25184</v>
      </c>
      <c r="C99" s="11">
        <v>45183</v>
      </c>
      <c r="D99" s="10" t="s">
        <v>11</v>
      </c>
      <c r="E99" s="10" t="s">
        <v>370</v>
      </c>
      <c r="F99" s="10">
        <v>7</v>
      </c>
      <c r="G99" s="12" t="s">
        <v>0</v>
      </c>
      <c r="H99" s="10"/>
      <c r="I99" s="10"/>
      <c r="J99" s="10"/>
      <c r="K99" s="11"/>
      <c r="L99" s="10"/>
      <c r="M99" s="10"/>
    </row>
    <row r="100" spans="2:13" hidden="1" x14ac:dyDescent="0.25">
      <c r="B100" s="10">
        <v>25386</v>
      </c>
      <c r="C100" s="11">
        <v>45184</v>
      </c>
      <c r="D100" s="10" t="s">
        <v>11</v>
      </c>
      <c r="E100" s="10" t="s">
        <v>371</v>
      </c>
      <c r="F100" s="10">
        <v>8</v>
      </c>
      <c r="G100" s="12" t="s">
        <v>18</v>
      </c>
      <c r="H100" s="10"/>
      <c r="I100" s="10"/>
      <c r="J100" s="10"/>
      <c r="K100" s="11">
        <v>45218</v>
      </c>
      <c r="L100" s="10"/>
      <c r="M100" s="10"/>
    </row>
    <row r="101" spans="2:13" x14ac:dyDescent="0.25">
      <c r="B101" s="10">
        <v>25838</v>
      </c>
      <c r="C101" s="11">
        <v>45187</v>
      </c>
      <c r="D101" s="10" t="s">
        <v>11</v>
      </c>
      <c r="E101" s="10" t="s">
        <v>326</v>
      </c>
      <c r="F101" s="10">
        <v>7</v>
      </c>
      <c r="G101" s="12" t="s">
        <v>18</v>
      </c>
      <c r="H101" s="10"/>
      <c r="I101" s="10"/>
      <c r="J101" s="10"/>
      <c r="K101" s="11">
        <v>45212</v>
      </c>
      <c r="L101" s="10"/>
      <c r="M101" s="10"/>
    </row>
    <row r="102" spans="2:13" x14ac:dyDescent="0.25">
      <c r="B102" s="10">
        <v>26126</v>
      </c>
      <c r="C102" s="11">
        <v>45189</v>
      </c>
      <c r="D102" s="10" t="s">
        <v>311</v>
      </c>
      <c r="E102" s="10" t="s">
        <v>367</v>
      </c>
      <c r="F102" s="10">
        <v>7</v>
      </c>
      <c r="G102" s="12" t="s">
        <v>18</v>
      </c>
      <c r="H102" s="10"/>
      <c r="I102" s="10"/>
      <c r="J102" s="10"/>
      <c r="K102" s="11">
        <v>45216</v>
      </c>
      <c r="L102" s="10"/>
      <c r="M102" s="10"/>
    </row>
    <row r="103" spans="2:13" x14ac:dyDescent="0.25">
      <c r="B103" s="10">
        <v>26350</v>
      </c>
      <c r="C103" s="11">
        <v>45191</v>
      </c>
      <c r="D103" s="10" t="s">
        <v>11</v>
      </c>
      <c r="E103" s="10" t="s">
        <v>367</v>
      </c>
      <c r="F103" s="10">
        <v>7</v>
      </c>
      <c r="G103" s="12" t="s">
        <v>18</v>
      </c>
      <c r="H103" s="10"/>
      <c r="I103" s="10"/>
      <c r="J103" s="10"/>
      <c r="K103" s="11">
        <v>45196</v>
      </c>
      <c r="L103" s="10"/>
      <c r="M103" s="10"/>
    </row>
    <row r="104" spans="2:13" hidden="1" x14ac:dyDescent="0.25">
      <c r="B104" s="10">
        <v>26763</v>
      </c>
      <c r="C104" s="11">
        <v>45195</v>
      </c>
      <c r="D104" s="10" t="s">
        <v>311</v>
      </c>
      <c r="E104" s="10" t="s">
        <v>372</v>
      </c>
      <c r="F104" s="10"/>
      <c r="G104" s="12"/>
      <c r="H104" s="10"/>
      <c r="I104" s="10"/>
      <c r="J104" s="10"/>
      <c r="K104" s="11"/>
      <c r="L104" s="10"/>
      <c r="M104" s="10"/>
    </row>
    <row r="105" spans="2:13" hidden="1" x14ac:dyDescent="0.25">
      <c r="B105" s="10">
        <v>26920</v>
      </c>
      <c r="C105" s="11">
        <v>45196</v>
      </c>
      <c r="D105" s="10" t="s">
        <v>11</v>
      </c>
      <c r="E105" s="10" t="s">
        <v>373</v>
      </c>
      <c r="F105" s="10">
        <v>11</v>
      </c>
      <c r="G105" s="12" t="s">
        <v>16</v>
      </c>
      <c r="H105" s="10"/>
      <c r="I105" s="10"/>
      <c r="J105" s="10"/>
      <c r="K105" s="11">
        <v>45234</v>
      </c>
      <c r="L105" s="10"/>
      <c r="M105" s="10"/>
    </row>
    <row r="106" spans="2:13" hidden="1" x14ac:dyDescent="0.25">
      <c r="B106" s="10">
        <v>27047</v>
      </c>
      <c r="C106" s="11">
        <v>45197</v>
      </c>
      <c r="D106" s="10" t="s">
        <v>11</v>
      </c>
      <c r="E106" s="10" t="s">
        <v>374</v>
      </c>
      <c r="F106" s="10">
        <v>11</v>
      </c>
      <c r="G106" s="12" t="s">
        <v>18</v>
      </c>
      <c r="H106" s="10"/>
      <c r="I106" s="10"/>
      <c r="J106" s="10"/>
      <c r="K106" s="11">
        <v>45230</v>
      </c>
      <c r="L106" s="10"/>
      <c r="M106" s="10"/>
    </row>
    <row r="107" spans="2:13" x14ac:dyDescent="0.25">
      <c r="B107" s="10">
        <v>27161</v>
      </c>
      <c r="C107" s="11">
        <v>45198</v>
      </c>
      <c r="D107" s="10" t="s">
        <v>11</v>
      </c>
      <c r="E107" s="10" t="s">
        <v>326</v>
      </c>
      <c r="F107" s="10">
        <v>7</v>
      </c>
      <c r="G107" s="12" t="s">
        <v>18</v>
      </c>
      <c r="H107" s="10"/>
      <c r="I107" s="10"/>
      <c r="J107" s="10"/>
      <c r="K107" s="11">
        <v>45237</v>
      </c>
      <c r="L107" s="10"/>
      <c r="M107" s="10"/>
    </row>
    <row r="108" spans="2:13" x14ac:dyDescent="0.25">
      <c r="B108" s="10">
        <v>27567</v>
      </c>
      <c r="C108" s="11">
        <v>45202</v>
      </c>
      <c r="D108" s="10" t="s">
        <v>11</v>
      </c>
      <c r="E108" s="10" t="s">
        <v>363</v>
      </c>
      <c r="F108" s="10">
        <v>7</v>
      </c>
      <c r="G108" s="12" t="s">
        <v>17</v>
      </c>
      <c r="H108" s="10" t="s">
        <v>14</v>
      </c>
      <c r="I108" s="10"/>
      <c r="J108" s="10"/>
      <c r="K108" s="11"/>
      <c r="L108" s="10"/>
      <c r="M108" s="10"/>
    </row>
    <row r="109" spans="2:13" x14ac:dyDescent="0.25">
      <c r="B109" s="10">
        <v>27568</v>
      </c>
      <c r="C109" s="11">
        <v>45202</v>
      </c>
      <c r="D109" s="10" t="s">
        <v>11</v>
      </c>
      <c r="E109" s="10" t="s">
        <v>367</v>
      </c>
      <c r="F109" s="10">
        <v>7</v>
      </c>
      <c r="G109" s="12" t="s">
        <v>18</v>
      </c>
      <c r="H109" s="10"/>
      <c r="I109" s="10"/>
      <c r="J109" s="10"/>
      <c r="K109" s="11">
        <v>45225</v>
      </c>
      <c r="L109" s="10"/>
      <c r="M109" s="10"/>
    </row>
    <row r="110" spans="2:13" x14ac:dyDescent="0.25">
      <c r="B110" s="10">
        <v>27724</v>
      </c>
      <c r="C110" s="11">
        <v>45203</v>
      </c>
      <c r="D110" s="10" t="s">
        <v>11</v>
      </c>
      <c r="E110" s="10" t="s">
        <v>375</v>
      </c>
      <c r="F110" s="10">
        <v>7</v>
      </c>
      <c r="G110" s="12" t="s">
        <v>18</v>
      </c>
      <c r="H110" s="10"/>
      <c r="I110" s="10"/>
      <c r="J110" s="10"/>
      <c r="K110" s="11">
        <v>45240</v>
      </c>
      <c r="L110" s="10"/>
      <c r="M110" s="10"/>
    </row>
    <row r="111" spans="2:13" x14ac:dyDescent="0.25">
      <c r="B111" s="10">
        <v>27729</v>
      </c>
      <c r="C111" s="11">
        <v>45203</v>
      </c>
      <c r="D111" s="10" t="s">
        <v>11</v>
      </c>
      <c r="E111" s="10" t="s">
        <v>367</v>
      </c>
      <c r="F111" s="10">
        <v>7</v>
      </c>
      <c r="G111" s="12" t="s">
        <v>18</v>
      </c>
      <c r="H111" s="10"/>
      <c r="I111" s="10"/>
      <c r="J111" s="10"/>
      <c r="K111" s="11">
        <v>44928</v>
      </c>
      <c r="L111" s="10"/>
      <c r="M111" s="10"/>
    </row>
    <row r="112" spans="2:13" hidden="1" x14ac:dyDescent="0.25">
      <c r="B112" s="10">
        <v>27769</v>
      </c>
      <c r="C112" s="11">
        <v>45204</v>
      </c>
      <c r="D112" s="10" t="s">
        <v>11</v>
      </c>
      <c r="E112" s="10" t="s">
        <v>376</v>
      </c>
      <c r="F112" s="10">
        <v>8</v>
      </c>
      <c r="G112" s="12" t="s">
        <v>18</v>
      </c>
      <c r="H112" s="10"/>
      <c r="I112" s="10"/>
      <c r="J112" s="10"/>
      <c r="K112" s="11">
        <v>45215</v>
      </c>
      <c r="L112" s="10"/>
      <c r="M112" s="10"/>
    </row>
    <row r="113" spans="2:13" hidden="1" x14ac:dyDescent="0.25">
      <c r="B113" s="10">
        <v>27770</v>
      </c>
      <c r="C113" s="11">
        <v>45204</v>
      </c>
      <c r="D113" s="10" t="s">
        <v>11</v>
      </c>
      <c r="E113" s="10" t="s">
        <v>376</v>
      </c>
      <c r="F113" s="10">
        <v>8</v>
      </c>
      <c r="G113" s="12" t="s">
        <v>18</v>
      </c>
      <c r="H113" s="10"/>
      <c r="I113" s="10"/>
      <c r="J113" s="10"/>
      <c r="K113" s="11">
        <v>45216</v>
      </c>
      <c r="L113" s="10"/>
      <c r="M113" s="10"/>
    </row>
    <row r="114" spans="2:13" hidden="1" x14ac:dyDescent="0.25">
      <c r="B114" s="10">
        <v>27771</v>
      </c>
      <c r="C114" s="11">
        <v>45204</v>
      </c>
      <c r="D114" s="10" t="s">
        <v>11</v>
      </c>
      <c r="E114" s="10" t="s">
        <v>377</v>
      </c>
      <c r="F114" s="10">
        <v>8</v>
      </c>
      <c r="G114" s="12" t="s">
        <v>17</v>
      </c>
      <c r="H114" s="10" t="s">
        <v>378</v>
      </c>
      <c r="I114" s="10"/>
      <c r="J114" s="10"/>
      <c r="K114" s="11"/>
      <c r="L114" s="10"/>
      <c r="M114" s="10"/>
    </row>
    <row r="115" spans="2:13" x14ac:dyDescent="0.25">
      <c r="B115" s="10">
        <v>27978</v>
      </c>
      <c r="C115" s="11">
        <v>45205</v>
      </c>
      <c r="D115" s="10" t="s">
        <v>311</v>
      </c>
      <c r="E115" s="10" t="s">
        <v>326</v>
      </c>
      <c r="F115" s="10">
        <v>7</v>
      </c>
      <c r="G115" s="12" t="s">
        <v>18</v>
      </c>
      <c r="H115" s="10"/>
      <c r="I115" s="10"/>
      <c r="J115" s="10"/>
      <c r="K115" s="11">
        <v>45216</v>
      </c>
      <c r="L115" s="10"/>
      <c r="M115" s="10"/>
    </row>
    <row r="116" spans="2:13" hidden="1" x14ac:dyDescent="0.25">
      <c r="B116" s="10">
        <v>28041</v>
      </c>
      <c r="C116" s="11">
        <v>45208</v>
      </c>
      <c r="D116" s="10" t="s">
        <v>11</v>
      </c>
      <c r="E116" s="10" t="s">
        <v>379</v>
      </c>
      <c r="F116" s="10">
        <v>8</v>
      </c>
      <c r="G116" s="12" t="s">
        <v>19</v>
      </c>
      <c r="H116" s="10"/>
      <c r="I116" s="10"/>
      <c r="J116" s="10"/>
      <c r="K116" s="11"/>
      <c r="L116" s="10"/>
      <c r="M116" s="10"/>
    </row>
    <row r="117" spans="2:13" x14ac:dyDescent="0.25">
      <c r="B117" s="10">
        <v>28198</v>
      </c>
      <c r="C117" s="11">
        <v>45209</v>
      </c>
      <c r="D117" s="10" t="s">
        <v>311</v>
      </c>
      <c r="E117" s="10" t="s">
        <v>367</v>
      </c>
      <c r="F117" s="10">
        <v>7</v>
      </c>
      <c r="G117" s="12" t="s">
        <v>18</v>
      </c>
      <c r="H117" s="10"/>
      <c r="I117" s="10"/>
      <c r="J117" s="10"/>
      <c r="K117" s="11">
        <v>45225</v>
      </c>
      <c r="L117" s="10"/>
      <c r="M117" s="10"/>
    </row>
    <row r="118" spans="2:13" x14ac:dyDescent="0.25">
      <c r="B118" s="10">
        <v>28208</v>
      </c>
      <c r="C118" s="11">
        <v>45209</v>
      </c>
      <c r="D118" s="10" t="s">
        <v>11</v>
      </c>
      <c r="E118" s="10" t="s">
        <v>367</v>
      </c>
      <c r="F118" s="10">
        <v>7</v>
      </c>
      <c r="G118" s="12" t="s">
        <v>18</v>
      </c>
      <c r="H118" s="10"/>
      <c r="I118" s="10"/>
      <c r="J118" s="10"/>
      <c r="K118" s="11">
        <v>45217</v>
      </c>
      <c r="L118" s="10"/>
      <c r="M118" s="10"/>
    </row>
    <row r="119" spans="2:13" x14ac:dyDescent="0.25">
      <c r="B119" s="10">
        <v>28364</v>
      </c>
      <c r="C119" s="11">
        <v>45210</v>
      </c>
      <c r="D119" s="10" t="s">
        <v>311</v>
      </c>
      <c r="E119" s="10" t="s">
        <v>367</v>
      </c>
      <c r="F119" s="10">
        <v>7</v>
      </c>
      <c r="G119" s="12" t="s">
        <v>0</v>
      </c>
      <c r="H119" s="10"/>
      <c r="I119" s="10"/>
      <c r="J119" s="10"/>
      <c r="K119" s="11"/>
      <c r="L119" s="10"/>
      <c r="M119" s="10"/>
    </row>
    <row r="120" spans="2:13" hidden="1" x14ac:dyDescent="0.25">
      <c r="B120" s="10">
        <v>28545</v>
      </c>
      <c r="C120" s="11">
        <v>45212</v>
      </c>
      <c r="D120" s="10" t="s">
        <v>11</v>
      </c>
      <c r="E120" s="10" t="s">
        <v>380</v>
      </c>
      <c r="F120" s="10">
        <v>8</v>
      </c>
      <c r="G120" s="12" t="s">
        <v>17</v>
      </c>
      <c r="H120" s="10" t="s">
        <v>14</v>
      </c>
      <c r="I120" s="10"/>
      <c r="J120" s="10"/>
      <c r="K120" s="11"/>
      <c r="L120" s="10"/>
      <c r="M120" s="10"/>
    </row>
    <row r="121" spans="2:13" hidden="1" x14ac:dyDescent="0.25">
      <c r="B121" s="10">
        <v>28546</v>
      </c>
      <c r="C121" s="11">
        <v>45212</v>
      </c>
      <c r="D121" s="10" t="s">
        <v>11</v>
      </c>
      <c r="E121" s="10" t="s">
        <v>381</v>
      </c>
      <c r="F121" s="10">
        <v>6</v>
      </c>
      <c r="G121" s="12" t="s">
        <v>18</v>
      </c>
      <c r="H121" s="10"/>
      <c r="I121" s="10"/>
      <c r="J121" s="10"/>
      <c r="K121" s="11">
        <v>45230</v>
      </c>
      <c r="L121" s="10"/>
      <c r="M121" s="10"/>
    </row>
    <row r="122" spans="2:13" ht="17.25" hidden="1" customHeight="1" x14ac:dyDescent="0.25">
      <c r="B122" s="10">
        <v>29376</v>
      </c>
      <c r="C122" s="11">
        <v>45219</v>
      </c>
      <c r="D122" s="10" t="s">
        <v>11</v>
      </c>
      <c r="E122" s="10" t="s">
        <v>382</v>
      </c>
      <c r="F122" s="10">
        <v>6</v>
      </c>
      <c r="G122" s="12" t="s">
        <v>18</v>
      </c>
      <c r="H122" s="10"/>
      <c r="I122" s="10"/>
      <c r="J122" s="10"/>
      <c r="K122" s="11">
        <v>45247</v>
      </c>
      <c r="L122" s="10"/>
      <c r="M122" s="10"/>
    </row>
    <row r="123" spans="2:13" ht="17.25" hidden="1" customHeight="1" x14ac:dyDescent="0.25">
      <c r="B123" s="10">
        <v>29681</v>
      </c>
      <c r="C123" s="11">
        <v>45223</v>
      </c>
      <c r="D123" s="10" t="s">
        <v>311</v>
      </c>
      <c r="E123" s="10" t="s">
        <v>383</v>
      </c>
      <c r="F123" s="10">
        <v>8</v>
      </c>
      <c r="G123" s="12" t="s">
        <v>18</v>
      </c>
      <c r="H123" s="10"/>
      <c r="I123" s="10"/>
      <c r="J123" s="10"/>
      <c r="K123" s="11">
        <v>45254</v>
      </c>
      <c r="L123" s="10"/>
      <c r="M123" s="10"/>
    </row>
    <row r="124" spans="2:13" ht="17.25" customHeight="1" x14ac:dyDescent="0.25">
      <c r="B124" s="10">
        <v>29898</v>
      </c>
      <c r="C124" s="11">
        <v>45224</v>
      </c>
      <c r="D124" s="10" t="s">
        <v>11</v>
      </c>
      <c r="E124" s="10" t="s">
        <v>326</v>
      </c>
      <c r="F124" s="10">
        <v>7</v>
      </c>
      <c r="G124" s="12" t="s">
        <v>18</v>
      </c>
      <c r="H124" s="10"/>
      <c r="I124" s="10"/>
      <c r="J124" s="10"/>
      <c r="K124" s="11">
        <v>45237</v>
      </c>
      <c r="L124" s="10"/>
      <c r="M124" s="10"/>
    </row>
    <row r="125" spans="2:13" ht="17.25" customHeight="1" x14ac:dyDescent="0.25">
      <c r="B125" s="10">
        <v>29943</v>
      </c>
      <c r="C125" s="11">
        <v>45225</v>
      </c>
      <c r="D125" s="10" t="s">
        <v>311</v>
      </c>
      <c r="E125" s="10" t="s">
        <v>367</v>
      </c>
      <c r="F125" s="10">
        <v>7</v>
      </c>
      <c r="G125" s="12" t="s">
        <v>18</v>
      </c>
      <c r="H125" s="10"/>
      <c r="I125" s="10"/>
      <c r="J125" s="10"/>
      <c r="K125" s="11">
        <v>45239</v>
      </c>
      <c r="L125" s="10"/>
      <c r="M125" s="10"/>
    </row>
    <row r="126" spans="2:13" ht="17.25" customHeight="1" x14ac:dyDescent="0.25">
      <c r="B126" s="10">
        <v>29991</v>
      </c>
      <c r="C126" s="11">
        <v>45225</v>
      </c>
      <c r="D126" s="10" t="s">
        <v>11</v>
      </c>
      <c r="E126" s="10" t="s">
        <v>367</v>
      </c>
      <c r="F126" s="10">
        <v>7</v>
      </c>
      <c r="G126" s="12" t="s">
        <v>18</v>
      </c>
      <c r="H126" s="10"/>
      <c r="I126" s="10"/>
      <c r="J126" s="10"/>
      <c r="K126" s="11">
        <v>45244</v>
      </c>
      <c r="L126" s="10"/>
      <c r="M126" s="10"/>
    </row>
    <row r="127" spans="2:13" ht="17.25" hidden="1" customHeight="1" x14ac:dyDescent="0.25">
      <c r="B127" s="10">
        <v>30246</v>
      </c>
      <c r="C127" s="11">
        <v>45230</v>
      </c>
      <c r="D127" s="10" t="s">
        <v>11</v>
      </c>
      <c r="E127" s="10" t="s">
        <v>384</v>
      </c>
      <c r="F127" s="10"/>
      <c r="G127" s="12"/>
      <c r="H127" s="10"/>
      <c r="I127" s="10"/>
      <c r="J127" s="10"/>
      <c r="K127" s="11"/>
      <c r="L127" s="10"/>
      <c r="M127" s="10"/>
    </row>
    <row r="128" spans="2:13" ht="17.25" hidden="1" customHeight="1" x14ac:dyDescent="0.25">
      <c r="B128" s="10">
        <v>30541</v>
      </c>
      <c r="C128" s="11">
        <v>45232</v>
      </c>
      <c r="D128" s="10" t="s">
        <v>11</v>
      </c>
      <c r="E128" s="10" t="s">
        <v>385</v>
      </c>
      <c r="F128" s="10">
        <v>7.8</v>
      </c>
      <c r="G128" s="12" t="s">
        <v>18</v>
      </c>
      <c r="H128" s="10"/>
      <c r="I128" s="10"/>
      <c r="J128" s="10"/>
      <c r="K128" s="11">
        <v>45244</v>
      </c>
      <c r="L128" s="10"/>
      <c r="M128" s="10"/>
    </row>
    <row r="129" spans="2:13" ht="17.25" hidden="1" customHeight="1" x14ac:dyDescent="0.25">
      <c r="B129" s="10">
        <v>31224</v>
      </c>
      <c r="C129" s="11">
        <v>45239</v>
      </c>
      <c r="D129" s="10" t="s">
        <v>11</v>
      </c>
      <c r="E129" s="10" t="s">
        <v>386</v>
      </c>
      <c r="F129" s="10">
        <v>6</v>
      </c>
      <c r="G129" s="12" t="s">
        <v>18</v>
      </c>
      <c r="H129" s="10"/>
      <c r="I129" s="10"/>
      <c r="J129" s="10"/>
      <c r="K129" s="11">
        <v>45243</v>
      </c>
      <c r="L129" s="10"/>
      <c r="M129" s="10"/>
    </row>
    <row r="130" spans="2:13" ht="17.25" customHeight="1" x14ac:dyDescent="0.25">
      <c r="B130" s="10">
        <v>32047</v>
      </c>
      <c r="C130" s="11">
        <v>45246</v>
      </c>
      <c r="D130" s="10" t="s">
        <v>311</v>
      </c>
      <c r="E130" s="10" t="s">
        <v>326</v>
      </c>
      <c r="F130" s="10">
        <v>7</v>
      </c>
      <c r="G130" s="12" t="s">
        <v>18</v>
      </c>
      <c r="H130" s="10"/>
      <c r="I130" s="10"/>
      <c r="J130" s="10"/>
      <c r="K130" s="11">
        <v>45258</v>
      </c>
      <c r="L130" s="10"/>
      <c r="M130" s="10"/>
    </row>
    <row r="131" spans="2:13" ht="17.25" hidden="1" customHeight="1" x14ac:dyDescent="0.25">
      <c r="B131" s="10">
        <v>32084</v>
      </c>
      <c r="C131" s="11">
        <v>45246</v>
      </c>
      <c r="D131" s="10" t="s">
        <v>311</v>
      </c>
      <c r="E131" s="10" t="s">
        <v>368</v>
      </c>
      <c r="F131" s="10">
        <v>8</v>
      </c>
      <c r="G131" s="12" t="s">
        <v>18</v>
      </c>
      <c r="H131" s="10"/>
      <c r="I131" s="10"/>
      <c r="J131" s="10"/>
      <c r="K131" s="11">
        <v>45263</v>
      </c>
      <c r="L131" s="10"/>
      <c r="M131" s="10"/>
    </row>
    <row r="132" spans="2:13" ht="17.25" customHeight="1" x14ac:dyDescent="0.25">
      <c r="B132" s="10">
        <v>32528</v>
      </c>
      <c r="C132" s="11">
        <v>45251</v>
      </c>
      <c r="D132" s="10" t="s">
        <v>311</v>
      </c>
      <c r="E132" s="10" t="s">
        <v>387</v>
      </c>
      <c r="F132" s="10">
        <v>7</v>
      </c>
      <c r="G132" s="12" t="s">
        <v>18</v>
      </c>
      <c r="H132" s="10"/>
      <c r="I132" s="10"/>
      <c r="J132" s="10"/>
      <c r="K132" s="11">
        <v>45261</v>
      </c>
      <c r="L132" s="10"/>
      <c r="M132" s="10"/>
    </row>
    <row r="133" spans="2:13" ht="17.25" customHeight="1" x14ac:dyDescent="0.25">
      <c r="B133" s="10">
        <v>33448</v>
      </c>
      <c r="C133" s="11">
        <v>45259</v>
      </c>
      <c r="D133" s="10" t="s">
        <v>11</v>
      </c>
      <c r="E133" s="10" t="s">
        <v>324</v>
      </c>
      <c r="F133" s="10">
        <v>7</v>
      </c>
      <c r="G133" s="12" t="s">
        <v>18</v>
      </c>
      <c r="H133" s="10"/>
      <c r="I133" s="10"/>
      <c r="J133" s="10"/>
      <c r="K133" s="11">
        <v>45273</v>
      </c>
      <c r="L133" s="10"/>
      <c r="M133" s="10"/>
    </row>
    <row r="134" spans="2:13" ht="17.25" hidden="1" customHeight="1" x14ac:dyDescent="0.25">
      <c r="B134" s="10">
        <v>33642</v>
      </c>
      <c r="C134" s="11">
        <v>45262</v>
      </c>
      <c r="D134" s="10" t="s">
        <v>311</v>
      </c>
      <c r="E134" s="10" t="s">
        <v>388</v>
      </c>
      <c r="F134" s="10">
        <v>8</v>
      </c>
      <c r="G134" s="12" t="s">
        <v>18</v>
      </c>
      <c r="H134" s="10"/>
      <c r="I134" s="10"/>
      <c r="J134" s="10"/>
      <c r="K134" s="11">
        <v>45261</v>
      </c>
      <c r="L134" s="10"/>
      <c r="M134" s="10"/>
    </row>
    <row r="135" spans="2:13" ht="17.25" hidden="1" customHeight="1" x14ac:dyDescent="0.25">
      <c r="B135" s="10">
        <v>33649</v>
      </c>
      <c r="C135" s="11">
        <v>45261</v>
      </c>
      <c r="D135" s="10" t="s">
        <v>11</v>
      </c>
      <c r="E135" s="10" t="s">
        <v>389</v>
      </c>
      <c r="F135" s="10">
        <v>8</v>
      </c>
      <c r="G135" s="12" t="s">
        <v>19</v>
      </c>
      <c r="H135" s="10"/>
      <c r="I135" s="10"/>
      <c r="J135" s="10"/>
      <c r="K135" s="11"/>
      <c r="L135" s="10"/>
      <c r="M135" s="10"/>
    </row>
    <row r="136" spans="2:13" ht="17.25" customHeight="1" x14ac:dyDescent="0.25">
      <c r="B136" s="10">
        <v>33869</v>
      </c>
      <c r="C136" s="11">
        <v>45264</v>
      </c>
      <c r="D136" s="10" t="s">
        <v>11</v>
      </c>
      <c r="E136" s="10" t="s">
        <v>390</v>
      </c>
      <c r="F136" s="10">
        <v>7</v>
      </c>
      <c r="G136" s="12" t="s">
        <v>19</v>
      </c>
      <c r="H136" s="10"/>
      <c r="I136" s="10"/>
      <c r="J136" s="10"/>
      <c r="K136" s="11"/>
      <c r="L136" s="10"/>
      <c r="M136" s="10"/>
    </row>
    <row r="137" spans="2:13" ht="17.25" customHeight="1" x14ac:dyDescent="0.25">
      <c r="B137" s="10">
        <v>34156</v>
      </c>
      <c r="C137" s="11">
        <v>45267</v>
      </c>
      <c r="D137" s="10" t="s">
        <v>11</v>
      </c>
      <c r="E137" s="10" t="s">
        <v>390</v>
      </c>
      <c r="F137" s="10">
        <v>7</v>
      </c>
      <c r="G137" s="12" t="s">
        <v>19</v>
      </c>
      <c r="H137" s="10"/>
      <c r="I137" s="10"/>
      <c r="J137" s="10"/>
      <c r="K137" s="11"/>
      <c r="L137" s="10"/>
      <c r="M137" s="10"/>
    </row>
    <row r="138" spans="2:13" ht="17.25" customHeight="1" x14ac:dyDescent="0.25">
      <c r="B138" s="10">
        <v>34480</v>
      </c>
      <c r="C138" s="11">
        <v>45272</v>
      </c>
      <c r="D138" s="10" t="s">
        <v>311</v>
      </c>
      <c r="E138" s="10" t="s">
        <v>326</v>
      </c>
      <c r="F138" s="10">
        <v>7</v>
      </c>
      <c r="G138" s="12" t="s">
        <v>19</v>
      </c>
      <c r="H138" s="10"/>
      <c r="I138" s="10"/>
      <c r="J138" s="10"/>
      <c r="K138" s="11"/>
      <c r="L138" s="10"/>
      <c r="M138" s="10"/>
    </row>
    <row r="139" spans="2:13" ht="17.25" hidden="1" customHeight="1" x14ac:dyDescent="0.25">
      <c r="B139" s="10">
        <v>34634</v>
      </c>
      <c r="C139" s="11">
        <v>45273</v>
      </c>
      <c r="D139" s="10" t="s">
        <v>11</v>
      </c>
      <c r="E139" s="10" t="s">
        <v>391</v>
      </c>
      <c r="F139" s="10">
        <v>8</v>
      </c>
      <c r="G139" s="12" t="s">
        <v>16</v>
      </c>
      <c r="H139" s="10" t="s">
        <v>369</v>
      </c>
      <c r="I139" s="10"/>
      <c r="J139" s="10"/>
      <c r="K139" s="11">
        <v>45300</v>
      </c>
      <c r="L139" s="10"/>
      <c r="M139" s="10"/>
    </row>
    <row r="140" spans="2:13" ht="17.25" hidden="1" customHeight="1" x14ac:dyDescent="0.25">
      <c r="B140" s="10">
        <v>34852</v>
      </c>
      <c r="C140" s="11">
        <v>45275</v>
      </c>
      <c r="D140" s="10" t="s">
        <v>11</v>
      </c>
      <c r="E140" s="10" t="s">
        <v>392</v>
      </c>
      <c r="F140" s="10">
        <v>1</v>
      </c>
      <c r="G140" s="12" t="s">
        <v>18</v>
      </c>
      <c r="H140" s="10"/>
      <c r="I140" s="10"/>
      <c r="J140" s="10"/>
      <c r="K140" s="11">
        <v>45301</v>
      </c>
      <c r="L140" s="10"/>
      <c r="M140" s="10"/>
    </row>
    <row r="141" spans="2:13" ht="17.25" hidden="1" customHeight="1" x14ac:dyDescent="0.25">
      <c r="B141" s="10">
        <v>34937</v>
      </c>
      <c r="C141" s="11">
        <v>45275</v>
      </c>
      <c r="D141" s="10" t="s">
        <v>11</v>
      </c>
      <c r="E141" s="10" t="s">
        <v>393</v>
      </c>
      <c r="F141" s="10"/>
      <c r="G141" s="12"/>
      <c r="H141" s="10"/>
      <c r="I141" s="10"/>
      <c r="J141" s="10"/>
      <c r="K141" s="11"/>
      <c r="L141" s="10"/>
      <c r="M141" s="10"/>
    </row>
    <row r="142" spans="2:13" ht="17.25" customHeight="1" x14ac:dyDescent="0.25">
      <c r="B142" s="10">
        <v>35151</v>
      </c>
      <c r="C142" s="11">
        <v>45279</v>
      </c>
      <c r="D142" s="10" t="s">
        <v>311</v>
      </c>
      <c r="E142" s="10" t="s">
        <v>326</v>
      </c>
      <c r="F142" s="10">
        <v>7</v>
      </c>
      <c r="G142" s="12" t="s">
        <v>19</v>
      </c>
      <c r="H142" s="10"/>
      <c r="I142" s="10"/>
      <c r="J142" s="10"/>
      <c r="K142" s="11"/>
      <c r="L142" s="10"/>
      <c r="M142" s="10"/>
    </row>
    <row r="143" spans="2:13" ht="17.25" customHeight="1" x14ac:dyDescent="0.25">
      <c r="B143" s="10">
        <v>35272</v>
      </c>
      <c r="C143" s="11">
        <v>45280</v>
      </c>
      <c r="D143" s="10" t="s">
        <v>311</v>
      </c>
      <c r="E143" s="10" t="s">
        <v>362</v>
      </c>
      <c r="F143" s="10">
        <v>7</v>
      </c>
      <c r="G143" s="12" t="s">
        <v>18</v>
      </c>
      <c r="H143" s="10"/>
      <c r="I143" s="10"/>
      <c r="J143" s="10"/>
      <c r="K143" s="11">
        <v>45300</v>
      </c>
      <c r="L143" s="10"/>
      <c r="M143" s="10"/>
    </row>
    <row r="144" spans="2:13" ht="17.25" hidden="1" customHeight="1" x14ac:dyDescent="0.25">
      <c r="B144" s="10">
        <v>35504</v>
      </c>
      <c r="C144" s="11">
        <v>45283</v>
      </c>
      <c r="D144" s="10" t="s">
        <v>11</v>
      </c>
      <c r="E144" s="10" t="s">
        <v>394</v>
      </c>
      <c r="F144" s="10">
        <v>11</v>
      </c>
      <c r="G144" s="12" t="s">
        <v>19</v>
      </c>
      <c r="H144" s="10"/>
      <c r="I144" s="10"/>
      <c r="J144" s="10"/>
      <c r="K144" s="11"/>
      <c r="L144" s="10"/>
      <c r="M144" s="10"/>
    </row>
    <row r="146" spans="2:7" customFormat="1" x14ac:dyDescent="0.25">
      <c r="G146" s="50"/>
    </row>
    <row r="147" spans="2:7" ht="15.75" thickBot="1" x14ac:dyDescent="0.3"/>
    <row r="148" spans="2:7" ht="15.75" thickBot="1" x14ac:dyDescent="0.3">
      <c r="B148" s="71" t="s">
        <v>20</v>
      </c>
      <c r="C148" s="72"/>
      <c r="D148" s="73"/>
    </row>
    <row r="149" spans="2:7" ht="15.75" thickBot="1" x14ac:dyDescent="0.3">
      <c r="B149" s="14">
        <f>COUNTIF(G10:G144,G10)</f>
        <v>93</v>
      </c>
      <c r="C149" s="69" t="s">
        <v>18</v>
      </c>
      <c r="D149" s="70"/>
    </row>
    <row r="150" spans="2:7" ht="15.75" thickBot="1" x14ac:dyDescent="0.3">
      <c r="B150" s="14">
        <f>COUNTIF(G10:G144,G65)</f>
        <v>5</v>
      </c>
      <c r="C150" s="74" t="s">
        <v>16</v>
      </c>
      <c r="D150" s="75"/>
    </row>
    <row r="151" spans="2:7" ht="15.75" thickBot="1" x14ac:dyDescent="0.3">
      <c r="B151" s="15">
        <f>COUNTIF(G10:G144,G12)</f>
        <v>11</v>
      </c>
      <c r="C151" s="74" t="s">
        <v>17</v>
      </c>
      <c r="D151" s="75"/>
    </row>
    <row r="152" spans="2:7" ht="15.75" thickBot="1" x14ac:dyDescent="0.3">
      <c r="B152" s="15">
        <f>COUNTIF(G10:G144,G66)</f>
        <v>1</v>
      </c>
      <c r="C152" s="69" t="s">
        <v>1</v>
      </c>
      <c r="D152" s="70"/>
    </row>
    <row r="153" spans="2:7" ht="15.75" thickBot="1" x14ac:dyDescent="0.3">
      <c r="B153" s="16">
        <f>COUNTIF(G10:G144,G31)</f>
        <v>8</v>
      </c>
      <c r="C153" s="69" t="s">
        <v>0</v>
      </c>
      <c r="D153" s="70"/>
    </row>
    <row r="154" spans="2:7" ht="15.75" thickBot="1" x14ac:dyDescent="0.3">
      <c r="B154" s="16">
        <f>COUNTIF(G10:G144,G13)</f>
        <v>1</v>
      </c>
      <c r="C154" s="69" t="s">
        <v>15</v>
      </c>
      <c r="D154" s="70"/>
    </row>
    <row r="155" spans="2:7" ht="15.75" thickBot="1" x14ac:dyDescent="0.3">
      <c r="B155" s="16">
        <f>COUNTIF(G10:G144,G142)</f>
        <v>7</v>
      </c>
      <c r="C155" s="69" t="s">
        <v>19</v>
      </c>
      <c r="D155" s="70"/>
    </row>
  </sheetData>
  <autoFilter ref="B9:M144" xr:uid="{0C3939B5-BE65-4BB4-9D88-C8FA95A4C578}">
    <filterColumn colId="4">
      <filters>
        <filter val="7"/>
      </filters>
    </filterColumn>
  </autoFilter>
  <mergeCells count="9">
    <mergeCell ref="C153:D153"/>
    <mergeCell ref="C154:D154"/>
    <mergeCell ref="C155:D155"/>
    <mergeCell ref="B2:M2"/>
    <mergeCell ref="B148:D148"/>
    <mergeCell ref="C149:D149"/>
    <mergeCell ref="C150:D150"/>
    <mergeCell ref="C151:D151"/>
    <mergeCell ref="C152:D15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P245"/>
  <sheetViews>
    <sheetView zoomScale="87" zoomScaleNormal="87" workbookViewId="0">
      <pane ySplit="15" topLeftCell="A243" activePane="bottomLeft" state="frozen"/>
      <selection pane="bottomLeft" activeCell="H32" sqref="H32"/>
    </sheetView>
  </sheetViews>
  <sheetFormatPr defaultColWidth="11.42578125" defaultRowHeight="15" x14ac:dyDescent="0.25"/>
  <cols>
    <col min="1" max="1" width="1.85546875" style="9" customWidth="1"/>
    <col min="2" max="2" width="18.5703125" style="9" customWidth="1"/>
    <col min="3" max="3" width="46.85546875" style="9" customWidth="1"/>
    <col min="4" max="4" width="14.7109375" style="9" bestFit="1" customWidth="1"/>
    <col min="5" max="5" width="8.85546875" style="9" bestFit="1" customWidth="1"/>
    <col min="6" max="6" width="30.140625" style="9" customWidth="1"/>
    <col min="7" max="7" width="177.7109375" style="9" bestFit="1" customWidth="1"/>
    <col min="8" max="8" width="28.5703125" style="9" customWidth="1"/>
    <col min="9" max="9" width="9.140625" style="9" customWidth="1"/>
    <col min="10" max="10" width="30.5703125" style="13" customWidth="1"/>
    <col min="11" max="11" width="32.140625" style="9" customWidth="1"/>
    <col min="12" max="12" width="18.7109375" style="9" customWidth="1"/>
    <col min="13" max="13" width="23.140625" style="9" customWidth="1"/>
    <col min="14" max="14" width="41.28515625" style="9" bestFit="1" customWidth="1"/>
    <col min="15" max="15" width="24.5703125" style="9" bestFit="1" customWidth="1"/>
    <col min="16" max="16" width="21.28515625" style="9" bestFit="1" customWidth="1"/>
    <col min="17" max="16384" width="11.42578125" style="9"/>
  </cols>
  <sheetData>
    <row r="3" spans="2:16" ht="14.45" customHeight="1" x14ac:dyDescent="0.25">
      <c r="C3" s="66" t="s">
        <v>293</v>
      </c>
      <c r="D3" s="66"/>
      <c r="E3" s="66"/>
      <c r="F3" s="66"/>
      <c r="G3" s="66"/>
      <c r="H3" s="5"/>
      <c r="I3" s="17"/>
      <c r="J3" s="17"/>
      <c r="K3" s="18"/>
      <c r="L3" s="18"/>
    </row>
    <row r="4" spans="2:16" x14ac:dyDescent="0.25">
      <c r="I4"/>
      <c r="J4"/>
      <c r="K4"/>
      <c r="L4"/>
    </row>
    <row r="5" spans="2:16" x14ac:dyDescent="0.25">
      <c r="I5"/>
      <c r="J5"/>
      <c r="K5"/>
      <c r="L5"/>
    </row>
    <row r="6" spans="2:16" x14ac:dyDescent="0.25">
      <c r="B6" s="76" t="s">
        <v>2</v>
      </c>
      <c r="C6" s="77"/>
      <c r="D6" s="77"/>
      <c r="E6" s="77"/>
      <c r="F6" s="77"/>
      <c r="G6" s="77"/>
      <c r="H6" s="19"/>
      <c r="N6" s="17"/>
      <c r="O6" s="17"/>
      <c r="P6" s="17"/>
    </row>
    <row r="7" spans="2:16" x14ac:dyDescent="0.25">
      <c r="B7" s="20">
        <v>1</v>
      </c>
      <c r="C7" s="9" t="s">
        <v>33</v>
      </c>
      <c r="F7" s="20">
        <v>8</v>
      </c>
      <c r="G7" s="9" t="s">
        <v>34</v>
      </c>
      <c r="I7" s="17"/>
    </row>
    <row r="8" spans="2:16" x14ac:dyDescent="0.25">
      <c r="B8" s="20">
        <v>2</v>
      </c>
      <c r="C8" s="9" t="s">
        <v>35</v>
      </c>
      <c r="F8" s="20">
        <v>9</v>
      </c>
      <c r="G8" s="9" t="s">
        <v>36</v>
      </c>
    </row>
    <row r="9" spans="2:16" x14ac:dyDescent="0.25">
      <c r="B9" s="20">
        <v>3</v>
      </c>
      <c r="C9" s="9" t="s">
        <v>37</v>
      </c>
      <c r="F9" s="20">
        <v>10</v>
      </c>
      <c r="G9" s="9" t="s">
        <v>38</v>
      </c>
    </row>
    <row r="10" spans="2:16" x14ac:dyDescent="0.25">
      <c r="B10" s="20">
        <v>4</v>
      </c>
      <c r="C10" s="9" t="s">
        <v>39</v>
      </c>
      <c r="F10" s="20">
        <v>11</v>
      </c>
      <c r="G10" s="9" t="s">
        <v>40</v>
      </c>
    </row>
    <row r="11" spans="2:16" x14ac:dyDescent="0.25">
      <c r="B11" s="20">
        <v>5</v>
      </c>
      <c r="C11" s="9" t="s">
        <v>41</v>
      </c>
      <c r="F11" s="20">
        <v>12</v>
      </c>
      <c r="G11" s="9" t="s">
        <v>42</v>
      </c>
    </row>
    <row r="12" spans="2:16" x14ac:dyDescent="0.25">
      <c r="B12" s="20">
        <v>6</v>
      </c>
      <c r="C12" s="9" t="s">
        <v>55</v>
      </c>
      <c r="F12" s="20">
        <v>13</v>
      </c>
      <c r="G12" s="9" t="s">
        <v>43</v>
      </c>
    </row>
    <row r="13" spans="2:16" x14ac:dyDescent="0.25">
      <c r="B13" s="20">
        <v>7</v>
      </c>
      <c r="C13" s="9" t="s">
        <v>44</v>
      </c>
      <c r="F13" s="20">
        <v>14</v>
      </c>
      <c r="G13" s="9" t="s">
        <v>45</v>
      </c>
    </row>
    <row r="15" spans="2:16" x14ac:dyDescent="0.25">
      <c r="B15" s="6" t="s">
        <v>3</v>
      </c>
      <c r="C15" s="6" t="s">
        <v>12</v>
      </c>
      <c r="D15" s="6" t="s">
        <v>85</v>
      </c>
      <c r="E15" s="6" t="s">
        <v>83</v>
      </c>
      <c r="F15" s="6" t="s">
        <v>10</v>
      </c>
      <c r="G15" s="6" t="s">
        <v>4</v>
      </c>
      <c r="H15" s="6" t="s">
        <v>58</v>
      </c>
      <c r="I15" s="6" t="s">
        <v>2</v>
      </c>
      <c r="J15" s="6" t="s">
        <v>5</v>
      </c>
      <c r="K15" s="6" t="s">
        <v>13</v>
      </c>
      <c r="L15" s="6" t="s">
        <v>8</v>
      </c>
      <c r="M15" s="6" t="s">
        <v>9</v>
      </c>
      <c r="N15" s="6" t="s">
        <v>84</v>
      </c>
      <c r="O15" s="6" t="s">
        <v>6</v>
      </c>
      <c r="P15" s="6" t="s">
        <v>7</v>
      </c>
    </row>
    <row r="16" spans="2:16" x14ac:dyDescent="0.25">
      <c r="B16" s="9">
        <v>200</v>
      </c>
      <c r="C16" s="21">
        <v>45294</v>
      </c>
      <c r="D16" s="21" t="s">
        <v>86</v>
      </c>
      <c r="E16" s="21" t="s">
        <v>87</v>
      </c>
      <c r="F16" s="9" t="s">
        <v>11</v>
      </c>
      <c r="G16" s="9" t="s">
        <v>96</v>
      </c>
      <c r="H16" s="9" t="s">
        <v>43</v>
      </c>
      <c r="I16" s="9">
        <v>13</v>
      </c>
      <c r="J16" s="9" t="s">
        <v>18</v>
      </c>
      <c r="K16" s="22"/>
      <c r="L16" s="22"/>
      <c r="M16" s="22"/>
      <c r="N16" s="23">
        <v>44943</v>
      </c>
      <c r="O16" s="22"/>
      <c r="P16" s="22"/>
    </row>
    <row r="17" spans="2:16" x14ac:dyDescent="0.25">
      <c r="B17" s="9">
        <v>219</v>
      </c>
      <c r="C17" s="21">
        <v>45294</v>
      </c>
      <c r="D17" s="21" t="s">
        <v>88</v>
      </c>
      <c r="E17" s="21" t="s">
        <v>87</v>
      </c>
      <c r="F17" s="9" t="s">
        <v>22</v>
      </c>
      <c r="G17" s="9" t="s">
        <v>97</v>
      </c>
      <c r="H17" s="9" t="s">
        <v>42</v>
      </c>
      <c r="I17" s="9">
        <v>12</v>
      </c>
      <c r="J17" s="9" t="s">
        <v>18</v>
      </c>
      <c r="K17" s="22"/>
      <c r="L17" s="22"/>
      <c r="M17" s="22"/>
      <c r="N17" s="23">
        <v>45336</v>
      </c>
      <c r="O17" s="22"/>
      <c r="P17" s="22"/>
    </row>
    <row r="18" spans="2:16" x14ac:dyDescent="0.25">
      <c r="B18" s="9">
        <v>899</v>
      </c>
      <c r="C18" s="21">
        <v>45302</v>
      </c>
      <c r="D18" s="21" t="s">
        <v>89</v>
      </c>
      <c r="E18" s="21" t="s">
        <v>90</v>
      </c>
      <c r="F18" s="9" t="s">
        <v>11</v>
      </c>
      <c r="G18" s="9" t="s">
        <v>98</v>
      </c>
      <c r="H18" s="9" t="s">
        <v>77</v>
      </c>
      <c r="I18" s="13" t="s">
        <v>74</v>
      </c>
      <c r="J18" s="9" t="s">
        <v>18</v>
      </c>
      <c r="N18" s="21">
        <v>45411</v>
      </c>
    </row>
    <row r="19" spans="2:16" x14ac:dyDescent="0.25">
      <c r="B19" s="9">
        <v>906</v>
      </c>
      <c r="C19" s="21">
        <v>45302</v>
      </c>
      <c r="D19" s="21" t="s">
        <v>88</v>
      </c>
      <c r="E19" s="21" t="s">
        <v>90</v>
      </c>
      <c r="F19" s="9" t="s">
        <v>11</v>
      </c>
      <c r="G19" s="9" t="s">
        <v>99</v>
      </c>
      <c r="H19" s="9" t="s">
        <v>42</v>
      </c>
      <c r="I19" s="9">
        <v>12</v>
      </c>
      <c r="J19" s="9" t="s">
        <v>18</v>
      </c>
      <c r="N19" s="23">
        <v>45331</v>
      </c>
    </row>
    <row r="20" spans="2:16" x14ac:dyDescent="0.25">
      <c r="B20" s="9">
        <v>928</v>
      </c>
      <c r="C20" s="21">
        <v>45302</v>
      </c>
      <c r="D20" s="21" t="s">
        <v>86</v>
      </c>
      <c r="E20" s="21" t="s">
        <v>90</v>
      </c>
      <c r="F20" s="9" t="s">
        <v>11</v>
      </c>
      <c r="G20" s="9" t="s">
        <v>100</v>
      </c>
      <c r="H20" s="9" t="s">
        <v>42</v>
      </c>
      <c r="I20" s="9">
        <v>12</v>
      </c>
      <c r="J20" s="9" t="s">
        <v>18</v>
      </c>
      <c r="N20" s="23">
        <v>45327</v>
      </c>
    </row>
    <row r="21" spans="2:16" x14ac:dyDescent="0.25">
      <c r="B21" s="9">
        <v>1125</v>
      </c>
      <c r="C21" s="21">
        <v>45303</v>
      </c>
      <c r="D21" s="21" t="s">
        <v>89</v>
      </c>
      <c r="E21" s="21" t="s">
        <v>90</v>
      </c>
      <c r="F21" s="9" t="s">
        <v>11</v>
      </c>
      <c r="G21" s="9" t="s">
        <v>101</v>
      </c>
      <c r="H21" s="9" t="s">
        <v>77</v>
      </c>
      <c r="I21" s="13" t="s">
        <v>74</v>
      </c>
      <c r="J21" s="9" t="s">
        <v>18</v>
      </c>
      <c r="N21" s="21">
        <v>45402</v>
      </c>
    </row>
    <row r="22" spans="2:16" x14ac:dyDescent="0.25">
      <c r="B22" s="9">
        <v>1172</v>
      </c>
      <c r="C22" s="21">
        <v>45306</v>
      </c>
      <c r="D22" s="21" t="s">
        <v>88</v>
      </c>
      <c r="E22" s="21" t="s">
        <v>90</v>
      </c>
      <c r="F22" s="9" t="s">
        <v>11</v>
      </c>
      <c r="G22" s="9" t="s">
        <v>102</v>
      </c>
      <c r="H22" s="9" t="s">
        <v>56</v>
      </c>
      <c r="I22" s="9">
        <v>2</v>
      </c>
      <c r="J22" s="9" t="s">
        <v>18</v>
      </c>
      <c r="N22" s="21">
        <v>45331</v>
      </c>
    </row>
    <row r="23" spans="2:16" x14ac:dyDescent="0.25">
      <c r="B23" s="9">
        <v>1184</v>
      </c>
      <c r="C23" s="21">
        <v>45306</v>
      </c>
      <c r="D23" s="21" t="s">
        <v>89</v>
      </c>
      <c r="E23" s="21" t="s">
        <v>90</v>
      </c>
      <c r="F23" s="9" t="s">
        <v>11</v>
      </c>
      <c r="G23" s="9" t="s">
        <v>103</v>
      </c>
      <c r="H23" s="9" t="s">
        <v>403</v>
      </c>
      <c r="I23" s="9">
        <v>12</v>
      </c>
      <c r="J23" s="9" t="s">
        <v>18</v>
      </c>
      <c r="N23" s="23">
        <v>45399</v>
      </c>
    </row>
    <row r="24" spans="2:16" x14ac:dyDescent="0.25">
      <c r="B24" s="9">
        <v>1939</v>
      </c>
      <c r="C24" s="21">
        <v>45314</v>
      </c>
      <c r="D24" s="21" t="s">
        <v>89</v>
      </c>
      <c r="E24" s="21" t="s">
        <v>90</v>
      </c>
      <c r="F24" s="9" t="s">
        <v>22</v>
      </c>
      <c r="G24" s="9" t="s">
        <v>104</v>
      </c>
      <c r="H24" s="9" t="s">
        <v>42</v>
      </c>
      <c r="I24" s="9">
        <v>12</v>
      </c>
      <c r="J24" s="9" t="s">
        <v>18</v>
      </c>
      <c r="N24" s="23">
        <v>45338</v>
      </c>
    </row>
    <row r="25" spans="2:16" x14ac:dyDescent="0.25">
      <c r="B25" s="9">
        <v>1972</v>
      </c>
      <c r="C25" s="21">
        <v>45314</v>
      </c>
      <c r="D25" s="21" t="s">
        <v>86</v>
      </c>
      <c r="E25" s="21" t="s">
        <v>90</v>
      </c>
      <c r="F25" s="9" t="s">
        <v>11</v>
      </c>
      <c r="G25" s="9" t="s">
        <v>295</v>
      </c>
      <c r="H25" s="9" t="s">
        <v>42</v>
      </c>
      <c r="I25" s="9">
        <v>12</v>
      </c>
      <c r="J25" s="9" t="s">
        <v>18</v>
      </c>
      <c r="N25" s="23">
        <v>45331</v>
      </c>
    </row>
    <row r="26" spans="2:16" x14ac:dyDescent="0.25">
      <c r="B26" s="9">
        <v>1973</v>
      </c>
      <c r="C26" s="21">
        <v>45314</v>
      </c>
      <c r="D26" s="21" t="s">
        <v>86</v>
      </c>
      <c r="E26" s="21" t="s">
        <v>90</v>
      </c>
      <c r="F26" s="9" t="s">
        <v>11</v>
      </c>
      <c r="G26" s="9" t="s">
        <v>296</v>
      </c>
      <c r="H26" s="9" t="s">
        <v>42</v>
      </c>
      <c r="I26" s="9">
        <v>12</v>
      </c>
      <c r="J26" s="9" t="s">
        <v>18</v>
      </c>
      <c r="N26" s="23">
        <v>45331</v>
      </c>
    </row>
    <row r="27" spans="2:16" x14ac:dyDescent="0.25">
      <c r="B27" s="9">
        <v>2132</v>
      </c>
      <c r="C27" s="21">
        <v>45316</v>
      </c>
      <c r="D27" s="21" t="s">
        <v>89</v>
      </c>
      <c r="E27" s="21" t="s">
        <v>90</v>
      </c>
      <c r="F27" s="9" t="s">
        <v>22</v>
      </c>
      <c r="G27" s="9" t="s">
        <v>105</v>
      </c>
      <c r="H27" s="9" t="s">
        <v>43</v>
      </c>
      <c r="I27" s="9">
        <v>13</v>
      </c>
      <c r="J27" s="9" t="s">
        <v>18</v>
      </c>
      <c r="N27" s="23">
        <v>45336</v>
      </c>
    </row>
    <row r="28" spans="2:16" x14ac:dyDescent="0.25">
      <c r="B28" s="9">
        <v>2199</v>
      </c>
      <c r="C28" s="21">
        <v>45316</v>
      </c>
      <c r="D28" s="21" t="s">
        <v>86</v>
      </c>
      <c r="E28" s="21" t="s">
        <v>90</v>
      </c>
      <c r="F28" s="9" t="s">
        <v>11</v>
      </c>
      <c r="G28" s="9" t="s">
        <v>106</v>
      </c>
      <c r="H28" s="9" t="s">
        <v>42</v>
      </c>
      <c r="I28" s="9">
        <v>12</v>
      </c>
      <c r="J28" s="9" t="s">
        <v>18</v>
      </c>
      <c r="N28" s="23">
        <v>45342</v>
      </c>
    </row>
    <row r="29" spans="2:16" x14ac:dyDescent="0.25">
      <c r="B29" s="9">
        <v>2356</v>
      </c>
      <c r="C29" s="21">
        <v>45320</v>
      </c>
      <c r="D29" s="21" t="s">
        <v>88</v>
      </c>
      <c r="E29" s="21" t="s">
        <v>87</v>
      </c>
      <c r="F29" s="9" t="s">
        <v>11</v>
      </c>
      <c r="G29" s="9" t="s">
        <v>107</v>
      </c>
      <c r="H29" s="9" t="s">
        <v>42</v>
      </c>
      <c r="I29" s="9">
        <v>12</v>
      </c>
      <c r="J29" s="9" t="s">
        <v>18</v>
      </c>
      <c r="N29" s="23">
        <v>45341</v>
      </c>
    </row>
    <row r="30" spans="2:16" x14ac:dyDescent="0.25">
      <c r="B30" s="9">
        <v>2537</v>
      </c>
      <c r="C30" s="21">
        <v>45321</v>
      </c>
      <c r="D30" s="21" t="s">
        <v>89</v>
      </c>
      <c r="E30" s="21" t="s">
        <v>90</v>
      </c>
      <c r="F30" s="9" t="s">
        <v>11</v>
      </c>
      <c r="G30" s="9" t="s">
        <v>108</v>
      </c>
      <c r="H30" s="9" t="s">
        <v>42</v>
      </c>
      <c r="I30" s="9">
        <v>12</v>
      </c>
      <c r="J30" s="9" t="s">
        <v>18</v>
      </c>
      <c r="N30" s="23">
        <v>45342</v>
      </c>
    </row>
    <row r="31" spans="2:16" x14ac:dyDescent="0.25">
      <c r="B31" s="9" t="s">
        <v>95</v>
      </c>
      <c r="C31" s="21">
        <v>45321</v>
      </c>
      <c r="D31" s="21" t="s">
        <v>88</v>
      </c>
      <c r="E31" s="21" t="s">
        <v>87</v>
      </c>
      <c r="F31" s="9" t="s">
        <v>22</v>
      </c>
      <c r="G31" s="9" t="s">
        <v>109</v>
      </c>
      <c r="H31" s="9" t="s">
        <v>42</v>
      </c>
      <c r="I31" s="9">
        <v>12</v>
      </c>
      <c r="J31" s="9" t="s">
        <v>18</v>
      </c>
      <c r="N31" s="23">
        <v>45434</v>
      </c>
    </row>
    <row r="32" spans="2:16" x14ac:dyDescent="0.25">
      <c r="B32" s="9">
        <v>2676</v>
      </c>
      <c r="C32" s="21">
        <v>45323</v>
      </c>
      <c r="D32" s="21" t="s">
        <v>86</v>
      </c>
      <c r="E32" s="21" t="s">
        <v>87</v>
      </c>
      <c r="F32" s="9" t="s">
        <v>11</v>
      </c>
      <c r="G32" s="9" t="s">
        <v>110</v>
      </c>
      <c r="H32" s="9" t="s">
        <v>59</v>
      </c>
      <c r="I32" s="9">
        <v>14</v>
      </c>
      <c r="J32" s="9" t="s">
        <v>18</v>
      </c>
      <c r="N32" s="23">
        <v>45336</v>
      </c>
    </row>
    <row r="33" spans="2:14" x14ac:dyDescent="0.25">
      <c r="B33" s="9">
        <v>3107</v>
      </c>
      <c r="C33" s="21">
        <v>45329</v>
      </c>
      <c r="D33" s="21" t="s">
        <v>88</v>
      </c>
      <c r="E33" s="21" t="s">
        <v>90</v>
      </c>
      <c r="F33" s="9" t="s">
        <v>11</v>
      </c>
      <c r="G33" s="9" t="s">
        <v>47</v>
      </c>
      <c r="H33" s="9" t="s">
        <v>59</v>
      </c>
      <c r="I33" s="9">
        <v>1</v>
      </c>
      <c r="J33" s="9" t="s">
        <v>18</v>
      </c>
      <c r="N33" s="23">
        <v>45357</v>
      </c>
    </row>
    <row r="34" spans="2:14" x14ac:dyDescent="0.25">
      <c r="B34" s="9">
        <v>3145</v>
      </c>
      <c r="C34" s="21">
        <v>45329</v>
      </c>
      <c r="D34" s="21" t="s">
        <v>89</v>
      </c>
      <c r="E34" s="21" t="s">
        <v>90</v>
      </c>
      <c r="F34" s="9" t="s">
        <v>22</v>
      </c>
      <c r="G34" s="9" t="s">
        <v>111</v>
      </c>
      <c r="H34" s="9" t="s">
        <v>42</v>
      </c>
      <c r="I34" s="9">
        <v>12</v>
      </c>
      <c r="J34" s="9" t="s">
        <v>18</v>
      </c>
      <c r="N34" s="23">
        <v>45342</v>
      </c>
    </row>
    <row r="35" spans="2:14" x14ac:dyDescent="0.25">
      <c r="B35" s="9">
        <v>3356</v>
      </c>
      <c r="C35" s="21">
        <v>45331</v>
      </c>
      <c r="D35" s="21" t="s">
        <v>89</v>
      </c>
      <c r="E35" s="21" t="s">
        <v>90</v>
      </c>
      <c r="F35" s="9" t="s">
        <v>11</v>
      </c>
      <c r="G35" s="9" t="s">
        <v>112</v>
      </c>
      <c r="H35" s="9" t="s">
        <v>60</v>
      </c>
      <c r="I35" s="9">
        <v>4</v>
      </c>
      <c r="J35" s="9" t="s">
        <v>16</v>
      </c>
      <c r="K35" s="9" t="s">
        <v>21</v>
      </c>
      <c r="N35" s="23">
        <v>45350</v>
      </c>
    </row>
    <row r="36" spans="2:14" x14ac:dyDescent="0.25">
      <c r="B36" s="9">
        <v>3368</v>
      </c>
      <c r="C36" s="21">
        <v>45331</v>
      </c>
      <c r="D36" s="21" t="s">
        <v>86</v>
      </c>
      <c r="E36" s="21" t="s">
        <v>90</v>
      </c>
      <c r="F36" s="9" t="s">
        <v>11</v>
      </c>
      <c r="G36" s="9" t="s">
        <v>113</v>
      </c>
      <c r="H36" s="9" t="s">
        <v>42</v>
      </c>
      <c r="I36" s="9">
        <v>12</v>
      </c>
      <c r="J36" s="9" t="s">
        <v>17</v>
      </c>
      <c r="K36" s="9" t="s">
        <v>14</v>
      </c>
      <c r="N36" s="24"/>
    </row>
    <row r="37" spans="2:14" x14ac:dyDescent="0.25">
      <c r="B37" s="9">
        <v>3546</v>
      </c>
      <c r="C37" s="21">
        <v>45334</v>
      </c>
      <c r="D37" s="21" t="s">
        <v>89</v>
      </c>
      <c r="E37" s="21" t="s">
        <v>87</v>
      </c>
      <c r="F37" s="9" t="s">
        <v>11</v>
      </c>
      <c r="G37" s="9" t="s">
        <v>114</v>
      </c>
      <c r="H37" s="9" t="s">
        <v>42</v>
      </c>
      <c r="I37" s="9">
        <v>12</v>
      </c>
      <c r="J37" s="9" t="s">
        <v>17</v>
      </c>
      <c r="K37" s="9" t="s">
        <v>14</v>
      </c>
      <c r="N37" s="24"/>
    </row>
    <row r="38" spans="2:14" x14ac:dyDescent="0.25">
      <c r="B38" s="9">
        <v>3681</v>
      </c>
      <c r="C38" s="21">
        <v>45335</v>
      </c>
      <c r="D38" s="21" t="s">
        <v>89</v>
      </c>
      <c r="E38" s="21" t="s">
        <v>87</v>
      </c>
      <c r="F38" s="9" t="s">
        <v>22</v>
      </c>
      <c r="G38" s="9" t="s">
        <v>140</v>
      </c>
      <c r="H38" s="9" t="s">
        <v>43</v>
      </c>
      <c r="I38" s="9">
        <v>13</v>
      </c>
      <c r="J38" s="9" t="s">
        <v>18</v>
      </c>
      <c r="N38" s="23">
        <v>45749</v>
      </c>
    </row>
    <row r="39" spans="2:14" x14ac:dyDescent="0.25">
      <c r="B39" s="9">
        <v>3710</v>
      </c>
      <c r="C39" s="21">
        <v>45335</v>
      </c>
      <c r="D39" s="21" t="s">
        <v>86</v>
      </c>
      <c r="E39" s="21" t="s">
        <v>90</v>
      </c>
      <c r="F39" s="9" t="s">
        <v>11</v>
      </c>
      <c r="G39" s="9" t="s">
        <v>115</v>
      </c>
      <c r="H39" s="9" t="s">
        <v>42</v>
      </c>
      <c r="I39" s="9">
        <v>12</v>
      </c>
      <c r="J39" s="9" t="s">
        <v>18</v>
      </c>
      <c r="N39" s="23">
        <v>45357</v>
      </c>
    </row>
    <row r="40" spans="2:14" x14ac:dyDescent="0.25">
      <c r="B40" s="9">
        <v>3940</v>
      </c>
      <c r="C40" s="21">
        <v>45336</v>
      </c>
      <c r="D40" s="21" t="s">
        <v>88</v>
      </c>
      <c r="E40" s="21" t="s">
        <v>87</v>
      </c>
      <c r="F40" s="9" t="s">
        <v>11</v>
      </c>
      <c r="G40" s="9" t="s">
        <v>79</v>
      </c>
      <c r="H40" s="9" t="s">
        <v>61</v>
      </c>
      <c r="I40" s="9">
        <v>14</v>
      </c>
      <c r="J40" s="9" t="s">
        <v>32</v>
      </c>
      <c r="N40" s="24"/>
    </row>
    <row r="41" spans="2:14" x14ac:dyDescent="0.25">
      <c r="B41" s="9">
        <v>4300</v>
      </c>
      <c r="C41" s="21">
        <v>45341</v>
      </c>
      <c r="D41" s="21" t="s">
        <v>88</v>
      </c>
      <c r="E41" s="21" t="s">
        <v>90</v>
      </c>
      <c r="F41" s="9" t="s">
        <v>11</v>
      </c>
      <c r="G41" s="9" t="s">
        <v>116</v>
      </c>
      <c r="H41" s="9" t="s">
        <v>42</v>
      </c>
      <c r="I41" s="9">
        <v>12</v>
      </c>
      <c r="J41" s="9" t="s">
        <v>18</v>
      </c>
      <c r="N41" s="23">
        <v>45362</v>
      </c>
    </row>
    <row r="42" spans="2:14" x14ac:dyDescent="0.25">
      <c r="B42" s="9">
        <v>4327</v>
      </c>
      <c r="C42" s="21">
        <v>45341</v>
      </c>
      <c r="D42" s="21" t="s">
        <v>88</v>
      </c>
      <c r="E42" s="21" t="s">
        <v>87</v>
      </c>
      <c r="F42" s="9" t="s">
        <v>22</v>
      </c>
      <c r="G42" s="9" t="s">
        <v>117</v>
      </c>
      <c r="H42" s="9" t="s">
        <v>42</v>
      </c>
      <c r="I42" s="9">
        <v>12</v>
      </c>
      <c r="J42" s="9" t="s">
        <v>18</v>
      </c>
      <c r="N42" s="23">
        <v>45359</v>
      </c>
    </row>
    <row r="43" spans="2:14" x14ac:dyDescent="0.25">
      <c r="B43" s="9">
        <v>4368</v>
      </c>
      <c r="C43" s="21">
        <v>45341</v>
      </c>
      <c r="D43" s="21" t="s">
        <v>88</v>
      </c>
      <c r="E43" s="21" t="s">
        <v>90</v>
      </c>
      <c r="F43" s="9" t="s">
        <v>11</v>
      </c>
      <c r="G43" s="9" t="s">
        <v>118</v>
      </c>
      <c r="H43" s="9" t="s">
        <v>42</v>
      </c>
      <c r="I43" s="9">
        <v>12</v>
      </c>
      <c r="J43" s="9" t="s">
        <v>18</v>
      </c>
      <c r="N43" s="23">
        <v>45359</v>
      </c>
    </row>
    <row r="44" spans="2:14" x14ac:dyDescent="0.25">
      <c r="B44" s="9">
        <v>4440</v>
      </c>
      <c r="C44" s="21">
        <v>45342</v>
      </c>
      <c r="D44" s="21" t="s">
        <v>89</v>
      </c>
      <c r="E44" s="21" t="s">
        <v>87</v>
      </c>
      <c r="F44" s="9" t="s">
        <v>22</v>
      </c>
      <c r="G44" s="9" t="s">
        <v>141</v>
      </c>
      <c r="H44" s="9" t="s">
        <v>43</v>
      </c>
      <c r="I44" s="9">
        <v>13</v>
      </c>
      <c r="J44" s="9" t="s">
        <v>0</v>
      </c>
      <c r="K44" s="9" t="s">
        <v>0</v>
      </c>
      <c r="N44" s="24"/>
    </row>
    <row r="45" spans="2:14" x14ac:dyDescent="0.25">
      <c r="B45" s="9">
        <v>4468</v>
      </c>
      <c r="C45" s="21">
        <v>45342</v>
      </c>
      <c r="D45" s="21" t="s">
        <v>88</v>
      </c>
      <c r="E45" s="21" t="s">
        <v>90</v>
      </c>
      <c r="F45" s="9" t="s">
        <v>22</v>
      </c>
      <c r="G45" s="9" t="s">
        <v>142</v>
      </c>
      <c r="H45" s="9" t="s">
        <v>56</v>
      </c>
      <c r="I45" s="9">
        <v>6</v>
      </c>
      <c r="J45" s="9" t="s">
        <v>18</v>
      </c>
      <c r="N45" s="23">
        <v>45387</v>
      </c>
    </row>
    <row r="46" spans="2:14" x14ac:dyDescent="0.25">
      <c r="B46" s="9">
        <v>4597</v>
      </c>
      <c r="C46" s="21">
        <v>45344</v>
      </c>
      <c r="D46" s="21" t="s">
        <v>89</v>
      </c>
      <c r="E46" s="21" t="s">
        <v>87</v>
      </c>
      <c r="F46" s="9" t="s">
        <v>11</v>
      </c>
      <c r="G46" s="9" t="s">
        <v>119</v>
      </c>
      <c r="H46" s="9" t="s">
        <v>42</v>
      </c>
      <c r="I46" s="9">
        <v>12</v>
      </c>
      <c r="J46" s="9" t="s">
        <v>32</v>
      </c>
      <c r="N46" s="24"/>
    </row>
    <row r="47" spans="2:14" x14ac:dyDescent="0.25">
      <c r="B47" s="9">
        <v>4827</v>
      </c>
      <c r="C47" s="21">
        <v>45348</v>
      </c>
      <c r="D47" s="21" t="s">
        <v>88</v>
      </c>
      <c r="E47" s="21" t="s">
        <v>90</v>
      </c>
      <c r="F47" s="9" t="s">
        <v>11</v>
      </c>
      <c r="G47" s="9" t="s">
        <v>120</v>
      </c>
      <c r="H47" s="9" t="s">
        <v>42</v>
      </c>
      <c r="I47" s="9">
        <v>12</v>
      </c>
      <c r="J47" s="9" t="s">
        <v>18</v>
      </c>
      <c r="N47" s="23">
        <v>45356</v>
      </c>
    </row>
    <row r="48" spans="2:14" x14ac:dyDescent="0.25">
      <c r="B48" s="9">
        <v>4970</v>
      </c>
      <c r="C48" s="21">
        <v>45349</v>
      </c>
      <c r="D48" s="21" t="s">
        <v>88</v>
      </c>
      <c r="E48" s="21" t="s">
        <v>90</v>
      </c>
      <c r="F48" s="9" t="s">
        <v>22</v>
      </c>
      <c r="G48" s="9" t="s">
        <v>121</v>
      </c>
      <c r="H48" s="9" t="s">
        <v>42</v>
      </c>
      <c r="I48" s="9">
        <v>12</v>
      </c>
      <c r="J48" s="9" t="s">
        <v>18</v>
      </c>
      <c r="N48" s="23">
        <v>45378</v>
      </c>
    </row>
    <row r="49" spans="2:14" x14ac:dyDescent="0.25">
      <c r="B49" s="9">
        <v>5328</v>
      </c>
      <c r="C49" s="21">
        <v>45352</v>
      </c>
      <c r="D49" s="21" t="s">
        <v>86</v>
      </c>
      <c r="E49" s="21" t="s">
        <v>87</v>
      </c>
      <c r="F49" s="9" t="s">
        <v>11</v>
      </c>
      <c r="G49" s="9" t="s">
        <v>122</v>
      </c>
      <c r="H49" s="9" t="s">
        <v>43</v>
      </c>
      <c r="I49" s="9">
        <v>13</v>
      </c>
      <c r="J49" s="9" t="s">
        <v>18</v>
      </c>
      <c r="N49" s="23">
        <v>45364</v>
      </c>
    </row>
    <row r="50" spans="2:14" x14ac:dyDescent="0.25">
      <c r="B50" s="9">
        <v>5680</v>
      </c>
      <c r="C50" s="21">
        <v>45356</v>
      </c>
      <c r="D50" s="21" t="s">
        <v>88</v>
      </c>
      <c r="E50" s="21" t="s">
        <v>90</v>
      </c>
      <c r="F50" s="9" t="s">
        <v>11</v>
      </c>
      <c r="G50" s="9" t="s">
        <v>132</v>
      </c>
      <c r="H50" s="9" t="s">
        <v>42</v>
      </c>
      <c r="I50" s="9">
        <v>12</v>
      </c>
      <c r="J50" s="9" t="s">
        <v>18</v>
      </c>
      <c r="N50" s="23">
        <v>45369</v>
      </c>
    </row>
    <row r="51" spans="2:14" x14ac:dyDescent="0.25">
      <c r="B51" s="9">
        <v>5729</v>
      </c>
      <c r="C51" s="21">
        <v>45356</v>
      </c>
      <c r="D51" s="21" t="s">
        <v>86</v>
      </c>
      <c r="E51" s="21" t="s">
        <v>90</v>
      </c>
      <c r="F51" s="9" t="s">
        <v>22</v>
      </c>
      <c r="G51" s="9" t="s">
        <v>123</v>
      </c>
      <c r="H51" s="9" t="s">
        <v>42</v>
      </c>
      <c r="I51" s="9">
        <v>12</v>
      </c>
      <c r="J51" s="9" t="s">
        <v>18</v>
      </c>
      <c r="N51" s="23">
        <v>45371</v>
      </c>
    </row>
    <row r="52" spans="2:14" x14ac:dyDescent="0.25">
      <c r="B52" s="9">
        <v>5741</v>
      </c>
      <c r="C52" s="21">
        <v>45356</v>
      </c>
      <c r="D52" s="21" t="s">
        <v>89</v>
      </c>
      <c r="E52" s="21" t="s">
        <v>90</v>
      </c>
      <c r="F52" s="9" t="s">
        <v>22</v>
      </c>
      <c r="G52" s="9" t="s">
        <v>124</v>
      </c>
      <c r="H52" s="9" t="s">
        <v>43</v>
      </c>
      <c r="I52" s="9">
        <v>13</v>
      </c>
      <c r="J52" s="9" t="s">
        <v>18</v>
      </c>
      <c r="N52" s="23">
        <v>45378</v>
      </c>
    </row>
    <row r="53" spans="2:14" x14ac:dyDescent="0.25">
      <c r="B53" s="9">
        <v>5742</v>
      </c>
      <c r="C53" s="21">
        <v>45356</v>
      </c>
      <c r="D53" s="21" t="s">
        <v>89</v>
      </c>
      <c r="E53" s="21" t="s">
        <v>90</v>
      </c>
      <c r="F53" s="9" t="s">
        <v>11</v>
      </c>
      <c r="G53" s="9" t="s">
        <v>125</v>
      </c>
      <c r="H53" s="9" t="s">
        <v>40</v>
      </c>
      <c r="I53" s="9">
        <v>11</v>
      </c>
      <c r="J53" s="9" t="s">
        <v>18</v>
      </c>
      <c r="N53" s="23">
        <v>45377</v>
      </c>
    </row>
    <row r="54" spans="2:14" x14ac:dyDescent="0.25">
      <c r="B54" s="9">
        <v>5967</v>
      </c>
      <c r="C54" s="21">
        <v>45358</v>
      </c>
      <c r="D54" s="21" t="s">
        <v>88</v>
      </c>
      <c r="E54" s="21" t="s">
        <v>90</v>
      </c>
      <c r="F54" s="9" t="s">
        <v>22</v>
      </c>
      <c r="G54" s="9" t="s">
        <v>126</v>
      </c>
      <c r="H54" s="9" t="s">
        <v>42</v>
      </c>
      <c r="I54" s="9">
        <v>12</v>
      </c>
      <c r="J54" s="9" t="s">
        <v>18</v>
      </c>
      <c r="N54" s="23">
        <v>45386</v>
      </c>
    </row>
    <row r="55" spans="2:14" x14ac:dyDescent="0.25">
      <c r="B55" s="9">
        <v>6315</v>
      </c>
      <c r="C55" s="21">
        <v>45362</v>
      </c>
      <c r="D55" s="21" t="s">
        <v>88</v>
      </c>
      <c r="E55" s="21" t="s">
        <v>87</v>
      </c>
      <c r="F55" s="9" t="s">
        <v>22</v>
      </c>
      <c r="G55" s="9" t="s">
        <v>127</v>
      </c>
      <c r="H55" s="9" t="s">
        <v>43</v>
      </c>
      <c r="I55" s="9">
        <v>13</v>
      </c>
      <c r="J55" s="9" t="s">
        <v>18</v>
      </c>
      <c r="N55" s="23">
        <v>45386</v>
      </c>
    </row>
    <row r="56" spans="2:14" x14ac:dyDescent="0.25">
      <c r="B56" s="9">
        <v>6324</v>
      </c>
      <c r="C56" s="21">
        <v>45362</v>
      </c>
      <c r="D56" s="21" t="s">
        <v>86</v>
      </c>
      <c r="E56" s="21" t="s">
        <v>90</v>
      </c>
      <c r="F56" s="9" t="s">
        <v>11</v>
      </c>
      <c r="G56" s="9" t="s">
        <v>143</v>
      </c>
      <c r="H56" s="9" t="s">
        <v>43</v>
      </c>
      <c r="I56" s="9">
        <v>13</v>
      </c>
      <c r="J56" s="9" t="s">
        <v>16</v>
      </c>
      <c r="K56" s="9" t="s">
        <v>21</v>
      </c>
      <c r="L56" s="21" t="s">
        <v>71</v>
      </c>
      <c r="M56" s="9" t="s">
        <v>17</v>
      </c>
      <c r="N56" s="23">
        <v>45495</v>
      </c>
    </row>
    <row r="57" spans="2:14" x14ac:dyDescent="0.25">
      <c r="B57" s="9">
        <v>6492</v>
      </c>
      <c r="C57" s="21">
        <v>45363</v>
      </c>
      <c r="D57" s="21" t="s">
        <v>89</v>
      </c>
      <c r="E57" s="21" t="s">
        <v>90</v>
      </c>
      <c r="F57" s="9" t="s">
        <v>11</v>
      </c>
      <c r="G57" s="9" t="s">
        <v>128</v>
      </c>
      <c r="H57" s="9" t="s">
        <v>42</v>
      </c>
      <c r="I57" s="9">
        <v>12</v>
      </c>
      <c r="J57" s="9" t="s">
        <v>18</v>
      </c>
      <c r="N57" s="23">
        <v>45378</v>
      </c>
    </row>
    <row r="58" spans="2:14" x14ac:dyDescent="0.25">
      <c r="B58" s="9">
        <v>6505</v>
      </c>
      <c r="C58" s="21">
        <v>45363</v>
      </c>
      <c r="D58" s="21" t="s">
        <v>89</v>
      </c>
      <c r="E58" s="21" t="s">
        <v>90</v>
      </c>
      <c r="F58" s="9" t="s">
        <v>11</v>
      </c>
      <c r="G58" s="9" t="s">
        <v>129</v>
      </c>
      <c r="H58" s="9" t="s">
        <v>42</v>
      </c>
      <c r="I58" s="9">
        <v>12</v>
      </c>
      <c r="J58" s="9" t="s">
        <v>17</v>
      </c>
      <c r="K58" s="9" t="s">
        <v>14</v>
      </c>
      <c r="N58" s="24"/>
    </row>
    <row r="59" spans="2:14" x14ac:dyDescent="0.25">
      <c r="B59" s="9" t="s">
        <v>23</v>
      </c>
      <c r="C59" s="21">
        <v>45363</v>
      </c>
      <c r="D59" s="21" t="s">
        <v>86</v>
      </c>
      <c r="E59" s="21" t="s">
        <v>90</v>
      </c>
      <c r="F59" s="9" t="s">
        <v>11</v>
      </c>
      <c r="G59" s="9" t="s">
        <v>80</v>
      </c>
      <c r="H59" s="9" t="s">
        <v>43</v>
      </c>
      <c r="I59" s="9">
        <v>13</v>
      </c>
      <c r="J59" s="9" t="s">
        <v>18</v>
      </c>
      <c r="N59" s="23">
        <v>45460</v>
      </c>
    </row>
    <row r="60" spans="2:14" x14ac:dyDescent="0.25">
      <c r="B60" s="9">
        <v>6928</v>
      </c>
      <c r="C60" s="21">
        <v>45367</v>
      </c>
      <c r="D60" s="21" t="s">
        <v>88</v>
      </c>
      <c r="E60" s="21" t="s">
        <v>90</v>
      </c>
      <c r="F60" s="9" t="s">
        <v>11</v>
      </c>
      <c r="G60" s="9" t="s">
        <v>130</v>
      </c>
      <c r="H60" s="9" t="s">
        <v>62</v>
      </c>
      <c r="I60" s="9">
        <v>3</v>
      </c>
      <c r="J60" s="9" t="s">
        <v>18</v>
      </c>
      <c r="N60" s="21">
        <v>45390</v>
      </c>
    </row>
    <row r="61" spans="2:14" x14ac:dyDescent="0.25">
      <c r="B61" s="9">
        <v>7063</v>
      </c>
      <c r="C61" s="21">
        <v>45370</v>
      </c>
      <c r="D61" s="21" t="s">
        <v>89</v>
      </c>
      <c r="E61" s="21" t="s">
        <v>90</v>
      </c>
      <c r="F61" s="9" t="s">
        <v>11</v>
      </c>
      <c r="G61" s="9" t="s">
        <v>131</v>
      </c>
      <c r="H61" s="9" t="s">
        <v>42</v>
      </c>
      <c r="I61" s="9">
        <v>12</v>
      </c>
      <c r="J61" s="9" t="s">
        <v>18</v>
      </c>
      <c r="N61" s="23">
        <v>45371</v>
      </c>
    </row>
    <row r="62" spans="2:14" x14ac:dyDescent="0.25">
      <c r="B62" s="9">
        <v>7085</v>
      </c>
      <c r="C62" s="21">
        <v>45370</v>
      </c>
      <c r="D62" s="21" t="s">
        <v>88</v>
      </c>
      <c r="E62" s="21" t="s">
        <v>90</v>
      </c>
      <c r="F62" s="9" t="s">
        <v>11</v>
      </c>
      <c r="G62" s="9" t="s">
        <v>133</v>
      </c>
      <c r="H62" s="9" t="s">
        <v>42</v>
      </c>
      <c r="I62" s="9">
        <v>12</v>
      </c>
      <c r="J62" s="9" t="s">
        <v>0</v>
      </c>
      <c r="N62" s="24"/>
    </row>
    <row r="63" spans="2:14" x14ac:dyDescent="0.25">
      <c r="B63" s="9">
        <v>7124</v>
      </c>
      <c r="C63" s="21">
        <v>45370</v>
      </c>
      <c r="D63" s="21" t="s">
        <v>86</v>
      </c>
      <c r="E63" s="21" t="s">
        <v>87</v>
      </c>
      <c r="F63" s="9" t="s">
        <v>11</v>
      </c>
      <c r="G63" s="9" t="s">
        <v>144</v>
      </c>
      <c r="H63" s="9" t="s">
        <v>43</v>
      </c>
      <c r="I63" s="9">
        <v>13</v>
      </c>
      <c r="J63" s="9" t="s">
        <v>18</v>
      </c>
      <c r="N63" s="23">
        <v>45468</v>
      </c>
    </row>
    <row r="64" spans="2:14" x14ac:dyDescent="0.25">
      <c r="B64" s="9">
        <v>7231</v>
      </c>
      <c r="C64" s="21">
        <v>45371</v>
      </c>
      <c r="D64" s="21" t="s">
        <v>89</v>
      </c>
      <c r="E64" s="21" t="s">
        <v>87</v>
      </c>
      <c r="F64" s="9" t="s">
        <v>11</v>
      </c>
      <c r="G64" s="9" t="s">
        <v>134</v>
      </c>
      <c r="H64" s="9" t="s">
        <v>42</v>
      </c>
      <c r="I64" s="9">
        <v>12</v>
      </c>
      <c r="J64" s="9" t="s">
        <v>18</v>
      </c>
      <c r="N64" s="23">
        <v>45379</v>
      </c>
    </row>
    <row r="65" spans="2:14" x14ac:dyDescent="0.25">
      <c r="B65" s="9">
        <v>7399</v>
      </c>
      <c r="C65" s="21">
        <v>45373</v>
      </c>
      <c r="D65" s="21" t="s">
        <v>89</v>
      </c>
      <c r="E65" s="21" t="s">
        <v>87</v>
      </c>
      <c r="F65" s="9" t="s">
        <v>11</v>
      </c>
      <c r="G65" s="9" t="s">
        <v>135</v>
      </c>
      <c r="H65" s="9" t="s">
        <v>43</v>
      </c>
      <c r="I65" s="9">
        <v>13</v>
      </c>
      <c r="J65" s="9" t="s">
        <v>18</v>
      </c>
      <c r="N65" s="23">
        <v>45378</v>
      </c>
    </row>
    <row r="66" spans="2:14" x14ac:dyDescent="0.25">
      <c r="B66" s="9">
        <v>7426</v>
      </c>
      <c r="C66" s="21">
        <v>45373</v>
      </c>
      <c r="D66" s="21" t="s">
        <v>88</v>
      </c>
      <c r="E66" s="21" t="s">
        <v>90</v>
      </c>
      <c r="F66" s="9" t="s">
        <v>11</v>
      </c>
      <c r="G66" s="9" t="s">
        <v>136</v>
      </c>
      <c r="H66" s="9" t="s">
        <v>63</v>
      </c>
      <c r="I66" s="9">
        <v>14</v>
      </c>
      <c r="J66" s="9" t="s">
        <v>18</v>
      </c>
      <c r="N66" s="23">
        <v>45021</v>
      </c>
    </row>
    <row r="67" spans="2:14" x14ac:dyDescent="0.25">
      <c r="B67" s="9">
        <v>7573</v>
      </c>
      <c r="C67" s="21">
        <v>45376</v>
      </c>
      <c r="D67" s="21" t="s">
        <v>86</v>
      </c>
      <c r="E67" s="21" t="s">
        <v>90</v>
      </c>
      <c r="F67" s="9" t="s">
        <v>11</v>
      </c>
      <c r="G67" s="9" t="s">
        <v>145</v>
      </c>
      <c r="H67" s="9" t="s">
        <v>43</v>
      </c>
      <c r="I67" s="9">
        <v>13</v>
      </c>
      <c r="J67" s="9" t="s">
        <v>18</v>
      </c>
      <c r="N67" s="23">
        <v>45392</v>
      </c>
    </row>
    <row r="68" spans="2:14" x14ac:dyDescent="0.25">
      <c r="B68" s="9" t="s">
        <v>24</v>
      </c>
      <c r="C68" s="21">
        <v>45377</v>
      </c>
      <c r="D68" s="21" t="s">
        <v>86</v>
      </c>
      <c r="E68" s="21" t="s">
        <v>87</v>
      </c>
      <c r="F68" s="9" t="s">
        <v>11</v>
      </c>
      <c r="G68" s="9" t="s">
        <v>137</v>
      </c>
      <c r="H68" s="9" t="s">
        <v>64</v>
      </c>
      <c r="I68" s="9">
        <v>7</v>
      </c>
      <c r="J68" s="9" t="s">
        <v>18</v>
      </c>
      <c r="N68" s="23">
        <v>45407</v>
      </c>
    </row>
    <row r="69" spans="2:14" x14ac:dyDescent="0.25">
      <c r="B69" s="9">
        <v>7917</v>
      </c>
      <c r="C69" s="21">
        <v>45379</v>
      </c>
      <c r="D69" s="21" t="s">
        <v>88</v>
      </c>
      <c r="E69" s="21" t="s">
        <v>90</v>
      </c>
      <c r="F69" s="9" t="s">
        <v>22</v>
      </c>
      <c r="G69" s="9" t="s">
        <v>138</v>
      </c>
      <c r="H69" s="9" t="s">
        <v>42</v>
      </c>
      <c r="I69" s="9">
        <v>12</v>
      </c>
      <c r="J69" s="9" t="s">
        <v>18</v>
      </c>
      <c r="N69" s="23">
        <v>45415</v>
      </c>
    </row>
    <row r="70" spans="2:14" x14ac:dyDescent="0.25">
      <c r="B70" s="9">
        <v>8066</v>
      </c>
      <c r="C70" s="21">
        <v>45384</v>
      </c>
      <c r="D70" s="21" t="s">
        <v>89</v>
      </c>
      <c r="E70" s="21" t="s">
        <v>90</v>
      </c>
      <c r="F70" s="9" t="s">
        <v>22</v>
      </c>
      <c r="G70" s="9" t="s">
        <v>139</v>
      </c>
      <c r="H70" s="9" t="s">
        <v>43</v>
      </c>
      <c r="I70" s="9">
        <v>13</v>
      </c>
      <c r="J70" s="9" t="s">
        <v>18</v>
      </c>
      <c r="N70" s="23">
        <v>45397</v>
      </c>
    </row>
    <row r="71" spans="2:14" x14ac:dyDescent="0.25">
      <c r="B71" s="9">
        <v>8072</v>
      </c>
      <c r="C71" s="21">
        <v>45384</v>
      </c>
      <c r="D71" s="21" t="s">
        <v>88</v>
      </c>
      <c r="E71" s="21" t="s">
        <v>87</v>
      </c>
      <c r="F71" s="9" t="s">
        <v>11</v>
      </c>
      <c r="G71" s="9" t="s">
        <v>146</v>
      </c>
      <c r="H71" s="9" t="s">
        <v>42</v>
      </c>
      <c r="I71" s="9">
        <v>12</v>
      </c>
      <c r="J71" s="9" t="s">
        <v>0</v>
      </c>
      <c r="N71" s="24"/>
    </row>
    <row r="72" spans="2:14" x14ac:dyDescent="0.25">
      <c r="B72" s="9">
        <v>8784</v>
      </c>
      <c r="C72" s="21">
        <v>45390</v>
      </c>
      <c r="D72" s="21" t="s">
        <v>86</v>
      </c>
      <c r="E72" s="21" t="s">
        <v>90</v>
      </c>
      <c r="F72" s="9" t="s">
        <v>11</v>
      </c>
      <c r="G72" s="9" t="s">
        <v>147</v>
      </c>
      <c r="H72" s="9" t="s">
        <v>42</v>
      </c>
      <c r="I72" s="9">
        <v>12</v>
      </c>
      <c r="J72" s="9" t="s">
        <v>17</v>
      </c>
      <c r="K72" s="9" t="s">
        <v>14</v>
      </c>
      <c r="N72" s="23">
        <v>45572</v>
      </c>
    </row>
    <row r="73" spans="2:14" x14ac:dyDescent="0.25">
      <c r="B73" s="9">
        <v>9006</v>
      </c>
      <c r="C73" s="21">
        <v>45392</v>
      </c>
      <c r="D73" s="21" t="s">
        <v>89</v>
      </c>
      <c r="E73" s="21" t="s">
        <v>87</v>
      </c>
      <c r="F73" s="9" t="s">
        <v>22</v>
      </c>
      <c r="G73" s="9" t="s">
        <v>148</v>
      </c>
      <c r="H73" s="9" t="s">
        <v>42</v>
      </c>
      <c r="I73" s="9">
        <v>12</v>
      </c>
      <c r="J73" s="9" t="s">
        <v>18</v>
      </c>
      <c r="N73" s="23">
        <v>45432</v>
      </c>
    </row>
    <row r="74" spans="2:14" x14ac:dyDescent="0.25">
      <c r="B74" s="9">
        <v>9097</v>
      </c>
      <c r="C74" s="21">
        <v>45393</v>
      </c>
      <c r="D74" s="21" t="s">
        <v>88</v>
      </c>
      <c r="E74" s="21" t="s">
        <v>90</v>
      </c>
      <c r="F74" s="9" t="s">
        <v>11</v>
      </c>
      <c r="G74" s="9" t="s">
        <v>149</v>
      </c>
      <c r="H74" s="9" t="s">
        <v>42</v>
      </c>
      <c r="I74" s="9">
        <v>12</v>
      </c>
      <c r="J74" s="9" t="s">
        <v>18</v>
      </c>
      <c r="N74" s="23">
        <v>45408</v>
      </c>
    </row>
    <row r="75" spans="2:14" x14ac:dyDescent="0.25">
      <c r="B75" s="9">
        <v>9329</v>
      </c>
      <c r="C75" s="21">
        <v>45394</v>
      </c>
      <c r="D75" s="21" t="s">
        <v>88</v>
      </c>
      <c r="E75" s="21" t="s">
        <v>87</v>
      </c>
      <c r="F75" s="9" t="s">
        <v>22</v>
      </c>
      <c r="G75" s="9" t="s">
        <v>150</v>
      </c>
      <c r="H75" s="9" t="s">
        <v>42</v>
      </c>
      <c r="I75" s="9">
        <v>12</v>
      </c>
      <c r="J75" s="9" t="s">
        <v>18</v>
      </c>
      <c r="N75" s="23">
        <v>45408</v>
      </c>
    </row>
    <row r="76" spans="2:14" x14ac:dyDescent="0.25">
      <c r="B76" s="9">
        <v>9519</v>
      </c>
      <c r="C76" s="21">
        <v>45398</v>
      </c>
      <c r="D76" s="21" t="s">
        <v>88</v>
      </c>
      <c r="E76" s="21" t="s">
        <v>87</v>
      </c>
      <c r="F76" s="9" t="s">
        <v>11</v>
      </c>
      <c r="G76" s="9" t="s">
        <v>151</v>
      </c>
      <c r="H76" s="9" t="s">
        <v>43</v>
      </c>
      <c r="I76" s="9">
        <v>13</v>
      </c>
      <c r="J76" s="9" t="s">
        <v>18</v>
      </c>
      <c r="N76" s="23">
        <v>45432</v>
      </c>
    </row>
    <row r="77" spans="2:14" x14ac:dyDescent="0.25">
      <c r="B77" s="9">
        <v>9573</v>
      </c>
      <c r="C77" s="21">
        <v>45398</v>
      </c>
      <c r="D77" s="21" t="s">
        <v>89</v>
      </c>
      <c r="E77" s="21" t="s">
        <v>87</v>
      </c>
      <c r="F77" s="9" t="s">
        <v>22</v>
      </c>
      <c r="G77" s="9" t="s">
        <v>152</v>
      </c>
      <c r="H77" s="9" t="s">
        <v>42</v>
      </c>
      <c r="I77" s="9">
        <v>12</v>
      </c>
      <c r="J77" s="9" t="s">
        <v>18</v>
      </c>
      <c r="N77" s="23">
        <v>45408</v>
      </c>
    </row>
    <row r="78" spans="2:14" x14ac:dyDescent="0.25">
      <c r="B78" s="9">
        <v>9582</v>
      </c>
      <c r="C78" s="21">
        <v>45398</v>
      </c>
      <c r="D78" s="21" t="s">
        <v>88</v>
      </c>
      <c r="E78" s="21" t="s">
        <v>90</v>
      </c>
      <c r="F78" s="9" t="s">
        <v>22</v>
      </c>
      <c r="G78" s="9" t="s">
        <v>127</v>
      </c>
      <c r="H78" s="9" t="s">
        <v>43</v>
      </c>
      <c r="I78" s="9">
        <v>13</v>
      </c>
      <c r="J78" s="9" t="s">
        <v>18</v>
      </c>
      <c r="N78" s="23">
        <v>45426</v>
      </c>
    </row>
    <row r="79" spans="2:14" x14ac:dyDescent="0.25">
      <c r="B79" s="9">
        <v>9612</v>
      </c>
      <c r="C79" s="21">
        <v>45398</v>
      </c>
      <c r="D79" s="21" t="s">
        <v>89</v>
      </c>
      <c r="E79" s="21" t="s">
        <v>90</v>
      </c>
      <c r="F79" s="9" t="s">
        <v>11</v>
      </c>
      <c r="G79" s="9" t="s">
        <v>153</v>
      </c>
      <c r="H79" s="9" t="s">
        <v>42</v>
      </c>
      <c r="I79" s="9">
        <v>12</v>
      </c>
      <c r="J79" s="9" t="s">
        <v>17</v>
      </c>
      <c r="K79" s="9" t="s">
        <v>14</v>
      </c>
      <c r="N79" s="25"/>
    </row>
    <row r="80" spans="2:14" x14ac:dyDescent="0.25">
      <c r="B80" s="9">
        <v>9857</v>
      </c>
      <c r="C80" s="21">
        <v>45400</v>
      </c>
      <c r="D80" s="21" t="s">
        <v>88</v>
      </c>
      <c r="E80" s="21" t="s">
        <v>90</v>
      </c>
      <c r="F80" s="9" t="s">
        <v>22</v>
      </c>
      <c r="G80" s="9" t="s">
        <v>154</v>
      </c>
      <c r="H80" s="9" t="s">
        <v>42</v>
      </c>
      <c r="I80" s="9">
        <v>12</v>
      </c>
      <c r="J80" s="9" t="s">
        <v>18</v>
      </c>
      <c r="N80" s="23">
        <v>45415</v>
      </c>
    </row>
    <row r="81" spans="2:14" x14ac:dyDescent="0.25">
      <c r="B81" s="9">
        <v>9964</v>
      </c>
      <c r="C81" s="21">
        <v>45401</v>
      </c>
      <c r="D81" s="21" t="s">
        <v>88</v>
      </c>
      <c r="E81" s="21" t="s">
        <v>90</v>
      </c>
      <c r="F81" s="9" t="s">
        <v>11</v>
      </c>
      <c r="G81" s="9" t="s">
        <v>155</v>
      </c>
      <c r="H81" s="9" t="s">
        <v>42</v>
      </c>
      <c r="I81" s="9">
        <v>12</v>
      </c>
      <c r="J81" s="9" t="s">
        <v>0</v>
      </c>
      <c r="K81" s="9" t="s">
        <v>14</v>
      </c>
      <c r="N81" s="26"/>
    </row>
    <row r="82" spans="2:14" x14ac:dyDescent="0.25">
      <c r="B82" s="9">
        <v>9983</v>
      </c>
      <c r="C82" s="21">
        <v>45401</v>
      </c>
      <c r="D82" s="21" t="s">
        <v>86</v>
      </c>
      <c r="E82" s="21" t="s">
        <v>87</v>
      </c>
      <c r="F82" s="9" t="s">
        <v>11</v>
      </c>
      <c r="G82" s="9" t="s">
        <v>156</v>
      </c>
      <c r="H82" s="9" t="s">
        <v>42</v>
      </c>
      <c r="I82" s="9">
        <v>12</v>
      </c>
      <c r="J82" s="9" t="s">
        <v>17</v>
      </c>
      <c r="K82" s="9" t="s">
        <v>14</v>
      </c>
      <c r="N82" s="26"/>
    </row>
    <row r="83" spans="2:14" x14ac:dyDescent="0.25">
      <c r="B83" s="9">
        <v>10853</v>
      </c>
      <c r="C83" s="21">
        <v>45411</v>
      </c>
      <c r="D83" s="21" t="s">
        <v>89</v>
      </c>
      <c r="E83" s="21" t="s">
        <v>90</v>
      </c>
      <c r="F83" s="9" t="s">
        <v>11</v>
      </c>
      <c r="G83" s="9" t="s">
        <v>157</v>
      </c>
      <c r="H83" s="9" t="s">
        <v>42</v>
      </c>
      <c r="I83" s="9">
        <v>12</v>
      </c>
      <c r="J83" s="9" t="s">
        <v>18</v>
      </c>
      <c r="N83" s="23">
        <v>45429</v>
      </c>
    </row>
    <row r="84" spans="2:14" x14ac:dyDescent="0.25">
      <c r="B84" s="9">
        <v>11086</v>
      </c>
      <c r="C84" s="21">
        <v>45413</v>
      </c>
      <c r="D84" s="21" t="s">
        <v>88</v>
      </c>
      <c r="E84" s="21" t="s">
        <v>90</v>
      </c>
      <c r="F84" s="9" t="s">
        <v>11</v>
      </c>
      <c r="G84" s="9" t="s">
        <v>158</v>
      </c>
      <c r="H84" s="9" t="s">
        <v>65</v>
      </c>
      <c r="I84" s="9">
        <v>7</v>
      </c>
      <c r="J84" s="9" t="s">
        <v>32</v>
      </c>
      <c r="N84" s="25"/>
    </row>
    <row r="85" spans="2:14" x14ac:dyDescent="0.25">
      <c r="B85" s="9">
        <v>11185</v>
      </c>
      <c r="C85" s="21">
        <v>45414</v>
      </c>
      <c r="D85" s="21" t="s">
        <v>86</v>
      </c>
      <c r="E85" s="21" t="s">
        <v>87</v>
      </c>
      <c r="F85" s="9" t="s">
        <v>11</v>
      </c>
      <c r="G85" s="9" t="s">
        <v>159</v>
      </c>
      <c r="H85" s="9" t="s">
        <v>42</v>
      </c>
      <c r="I85" s="9">
        <v>12</v>
      </c>
      <c r="J85" s="9" t="s">
        <v>0</v>
      </c>
      <c r="N85" s="23">
        <v>45496</v>
      </c>
    </row>
    <row r="86" spans="2:14" x14ac:dyDescent="0.25">
      <c r="B86" s="9">
        <v>11926</v>
      </c>
      <c r="C86" s="21">
        <v>45421</v>
      </c>
      <c r="D86" s="21" t="s">
        <v>86</v>
      </c>
      <c r="E86" s="21" t="s">
        <v>90</v>
      </c>
      <c r="F86" s="9" t="s">
        <v>11</v>
      </c>
      <c r="G86" s="9" t="s">
        <v>160</v>
      </c>
      <c r="H86" s="9" t="s">
        <v>43</v>
      </c>
      <c r="I86" s="9">
        <v>13</v>
      </c>
      <c r="J86" s="9" t="s">
        <v>0</v>
      </c>
      <c r="K86" s="9" t="s">
        <v>14</v>
      </c>
      <c r="N86" s="23">
        <v>45460</v>
      </c>
    </row>
    <row r="87" spans="2:14" x14ac:dyDescent="0.25">
      <c r="B87" s="9">
        <v>12110</v>
      </c>
      <c r="C87" s="21">
        <v>45422</v>
      </c>
      <c r="D87" s="21" t="s">
        <v>88</v>
      </c>
      <c r="E87" s="21" t="s">
        <v>87</v>
      </c>
      <c r="F87" s="9" t="s">
        <v>22</v>
      </c>
      <c r="G87" s="9" t="s">
        <v>161</v>
      </c>
      <c r="H87" s="9" t="s">
        <v>42</v>
      </c>
      <c r="I87" s="9">
        <v>12</v>
      </c>
      <c r="J87" s="9" t="s">
        <v>18</v>
      </c>
      <c r="N87" s="23">
        <v>45456</v>
      </c>
    </row>
    <row r="88" spans="2:14" x14ac:dyDescent="0.25">
      <c r="B88" s="9">
        <v>12510</v>
      </c>
      <c r="C88" s="21">
        <v>45427</v>
      </c>
      <c r="D88" s="21" t="s">
        <v>88</v>
      </c>
      <c r="E88" s="21" t="s">
        <v>87</v>
      </c>
      <c r="F88" s="9" t="s">
        <v>22</v>
      </c>
      <c r="G88" s="9" t="s">
        <v>162</v>
      </c>
      <c r="H88" s="9" t="s">
        <v>66</v>
      </c>
      <c r="I88" s="9">
        <v>14</v>
      </c>
      <c r="J88" s="9" t="s">
        <v>18</v>
      </c>
      <c r="N88" s="23">
        <v>45462</v>
      </c>
    </row>
    <row r="89" spans="2:14" x14ac:dyDescent="0.25">
      <c r="B89" s="9">
        <v>12538</v>
      </c>
      <c r="C89" s="21">
        <v>45427</v>
      </c>
      <c r="D89" s="21" t="s">
        <v>88</v>
      </c>
      <c r="E89" s="21" t="s">
        <v>90</v>
      </c>
      <c r="F89" s="9" t="s">
        <v>11</v>
      </c>
      <c r="G89" s="9" t="s">
        <v>163</v>
      </c>
      <c r="H89" s="9" t="s">
        <v>42</v>
      </c>
      <c r="I89" s="9">
        <v>12</v>
      </c>
      <c r="J89" s="9" t="s">
        <v>18</v>
      </c>
      <c r="N89" s="23">
        <v>45434</v>
      </c>
    </row>
    <row r="90" spans="2:14" x14ac:dyDescent="0.25">
      <c r="B90" s="9">
        <v>12622</v>
      </c>
      <c r="C90" s="21">
        <v>45428</v>
      </c>
      <c r="D90" s="21" t="s">
        <v>86</v>
      </c>
      <c r="E90" s="21" t="s">
        <v>90</v>
      </c>
      <c r="F90" s="9" t="s">
        <v>11</v>
      </c>
      <c r="G90" s="9" t="s">
        <v>164</v>
      </c>
      <c r="H90" s="9" t="s">
        <v>42</v>
      </c>
      <c r="I90" s="9">
        <v>12</v>
      </c>
      <c r="J90" s="9" t="s">
        <v>18</v>
      </c>
      <c r="N90" s="23">
        <v>45463</v>
      </c>
    </row>
    <row r="91" spans="2:14" x14ac:dyDescent="0.25">
      <c r="B91" s="9">
        <v>12887</v>
      </c>
      <c r="C91" s="21">
        <v>45432</v>
      </c>
      <c r="D91" s="21" t="s">
        <v>88</v>
      </c>
      <c r="E91" s="21" t="s">
        <v>90</v>
      </c>
      <c r="F91" s="9" t="s">
        <v>11</v>
      </c>
      <c r="G91" s="9" t="s">
        <v>81</v>
      </c>
      <c r="H91" s="9" t="s">
        <v>43</v>
      </c>
      <c r="I91" s="9">
        <v>13</v>
      </c>
      <c r="J91" s="9" t="s">
        <v>16</v>
      </c>
      <c r="K91" s="9" t="s">
        <v>14</v>
      </c>
      <c r="N91" s="23">
        <v>45481</v>
      </c>
    </row>
    <row r="92" spans="2:14" x14ac:dyDescent="0.25">
      <c r="B92" s="9">
        <v>12899</v>
      </c>
      <c r="C92" s="21">
        <v>45432</v>
      </c>
      <c r="D92" s="21" t="s">
        <v>88</v>
      </c>
      <c r="E92" s="21" t="s">
        <v>90</v>
      </c>
      <c r="F92" t="s">
        <v>11</v>
      </c>
      <c r="G92" t="s">
        <v>165</v>
      </c>
      <c r="H92" t="s">
        <v>64</v>
      </c>
      <c r="I92" s="9">
        <v>6</v>
      </c>
      <c r="J92" t="s">
        <v>18</v>
      </c>
      <c r="N92" s="23">
        <v>45448</v>
      </c>
    </row>
    <row r="93" spans="2:14" x14ac:dyDescent="0.25">
      <c r="B93" s="9">
        <v>12906</v>
      </c>
      <c r="C93" s="21">
        <v>45432</v>
      </c>
      <c r="D93" s="21" t="s">
        <v>88</v>
      </c>
      <c r="E93" s="21" t="s">
        <v>87</v>
      </c>
      <c r="F93" s="9" t="s">
        <v>11</v>
      </c>
      <c r="G93" s="9" t="s">
        <v>49</v>
      </c>
      <c r="I93" s="9">
        <v>14</v>
      </c>
      <c r="J93" s="9" t="s">
        <v>17</v>
      </c>
      <c r="K93" s="9" t="s">
        <v>14</v>
      </c>
      <c r="N93" s="25"/>
    </row>
    <row r="94" spans="2:14" x14ac:dyDescent="0.25">
      <c r="B94" s="9">
        <v>13251</v>
      </c>
      <c r="C94" s="21">
        <v>45435</v>
      </c>
      <c r="D94" s="21" t="s">
        <v>89</v>
      </c>
      <c r="E94" s="21" t="s">
        <v>90</v>
      </c>
      <c r="F94" s="9" t="s">
        <v>11</v>
      </c>
      <c r="G94" s="9" t="s">
        <v>166</v>
      </c>
      <c r="H94" s="9" t="s">
        <v>42</v>
      </c>
      <c r="I94" s="9">
        <v>12</v>
      </c>
      <c r="J94" s="9" t="s">
        <v>0</v>
      </c>
      <c r="N94" s="23">
        <v>46595</v>
      </c>
    </row>
    <row r="95" spans="2:14" x14ac:dyDescent="0.25">
      <c r="B95" s="9">
        <v>13262</v>
      </c>
      <c r="C95" s="21">
        <v>45435</v>
      </c>
      <c r="D95" s="21" t="s">
        <v>88</v>
      </c>
      <c r="E95" s="21" t="s">
        <v>87</v>
      </c>
      <c r="F95" s="9" t="s">
        <v>22</v>
      </c>
      <c r="G95" s="9" t="s">
        <v>167</v>
      </c>
      <c r="H95" s="9" t="s">
        <v>42</v>
      </c>
      <c r="I95" s="9">
        <v>12</v>
      </c>
      <c r="J95" s="9" t="s">
        <v>18</v>
      </c>
      <c r="N95" s="23">
        <v>45449</v>
      </c>
    </row>
    <row r="96" spans="2:14" x14ac:dyDescent="0.25">
      <c r="B96" s="9">
        <v>13265</v>
      </c>
      <c r="C96" s="21">
        <v>45441</v>
      </c>
      <c r="D96" s="21" t="s">
        <v>86</v>
      </c>
      <c r="E96" s="21" t="s">
        <v>90</v>
      </c>
      <c r="F96" s="9" t="s">
        <v>11</v>
      </c>
      <c r="G96" t="s">
        <v>168</v>
      </c>
      <c r="H96" t="s">
        <v>60</v>
      </c>
      <c r="I96" s="9">
        <v>4</v>
      </c>
      <c r="J96" s="9" t="s">
        <v>18</v>
      </c>
      <c r="N96" s="23">
        <v>45482</v>
      </c>
    </row>
    <row r="97" spans="2:14" x14ac:dyDescent="0.25">
      <c r="B97" s="9">
        <v>13288</v>
      </c>
      <c r="C97" s="21">
        <v>45435</v>
      </c>
      <c r="D97" s="21" t="s">
        <v>88</v>
      </c>
      <c r="E97" s="21" t="s">
        <v>87</v>
      </c>
      <c r="F97" s="9" t="s">
        <v>22</v>
      </c>
      <c r="G97" s="9" t="s">
        <v>169</v>
      </c>
      <c r="H97" s="9" t="s">
        <v>43</v>
      </c>
      <c r="I97" s="9">
        <v>13</v>
      </c>
      <c r="J97" t="s">
        <v>18</v>
      </c>
      <c r="N97" s="23">
        <v>45572</v>
      </c>
    </row>
    <row r="98" spans="2:14" x14ac:dyDescent="0.25">
      <c r="B98" s="9">
        <v>13290</v>
      </c>
      <c r="C98" s="21">
        <v>45435</v>
      </c>
      <c r="D98" s="21" t="s">
        <v>88</v>
      </c>
      <c r="E98" s="21" t="s">
        <v>90</v>
      </c>
      <c r="F98" s="9" t="s">
        <v>11</v>
      </c>
      <c r="G98" s="9" t="s">
        <v>170</v>
      </c>
      <c r="H98" s="9" t="s">
        <v>43</v>
      </c>
      <c r="I98" s="9">
        <v>13</v>
      </c>
      <c r="J98" s="9" t="s">
        <v>18</v>
      </c>
      <c r="N98" s="23">
        <v>45447</v>
      </c>
    </row>
    <row r="99" spans="2:14" x14ac:dyDescent="0.25">
      <c r="B99" s="9">
        <v>13308</v>
      </c>
      <c r="C99" s="21">
        <v>45435</v>
      </c>
      <c r="D99" s="21" t="s">
        <v>88</v>
      </c>
      <c r="E99" s="21" t="s">
        <v>87</v>
      </c>
      <c r="F99" s="9" t="s">
        <v>11</v>
      </c>
      <c r="G99" s="9" t="s">
        <v>171</v>
      </c>
      <c r="H99" s="9" t="s">
        <v>64</v>
      </c>
      <c r="I99" s="9">
        <v>7</v>
      </c>
      <c r="J99" s="9" t="s">
        <v>46</v>
      </c>
      <c r="N99" s="23">
        <v>45492</v>
      </c>
    </row>
    <row r="100" spans="2:14" x14ac:dyDescent="0.25">
      <c r="B100" s="9">
        <v>13450</v>
      </c>
      <c r="C100" s="21">
        <v>45439</v>
      </c>
      <c r="D100" s="21" t="s">
        <v>89</v>
      </c>
      <c r="E100" s="21" t="s">
        <v>90</v>
      </c>
      <c r="F100" s="9" t="s">
        <v>11</v>
      </c>
      <c r="G100" s="9" t="s">
        <v>172</v>
      </c>
      <c r="H100" s="9" t="s">
        <v>42</v>
      </c>
      <c r="I100" s="9">
        <v>12</v>
      </c>
      <c r="J100" s="9" t="s">
        <v>18</v>
      </c>
      <c r="N100" s="23">
        <v>45461</v>
      </c>
    </row>
    <row r="101" spans="2:14" x14ac:dyDescent="0.25">
      <c r="B101" s="9">
        <v>13495</v>
      </c>
      <c r="C101" s="21">
        <v>45439</v>
      </c>
      <c r="D101" s="21" t="s">
        <v>89</v>
      </c>
      <c r="E101" s="21" t="s">
        <v>87</v>
      </c>
      <c r="F101" s="9" t="s">
        <v>11</v>
      </c>
      <c r="G101" s="9" t="s">
        <v>173</v>
      </c>
      <c r="H101" s="9" t="s">
        <v>42</v>
      </c>
      <c r="I101" s="9">
        <v>12</v>
      </c>
      <c r="J101" s="9" t="s">
        <v>18</v>
      </c>
      <c r="N101" s="23">
        <v>45495</v>
      </c>
    </row>
    <row r="102" spans="2:14" x14ac:dyDescent="0.25">
      <c r="B102" s="9">
        <v>13515</v>
      </c>
      <c r="C102" s="21">
        <v>45439</v>
      </c>
      <c r="D102" s="21" t="s">
        <v>88</v>
      </c>
      <c r="E102" s="21" t="s">
        <v>90</v>
      </c>
      <c r="F102" s="9" t="s">
        <v>11</v>
      </c>
      <c r="G102" s="9" t="s">
        <v>174</v>
      </c>
      <c r="H102" s="9" t="s">
        <v>42</v>
      </c>
      <c r="I102" s="9">
        <v>12</v>
      </c>
      <c r="J102" s="9" t="s">
        <v>18</v>
      </c>
      <c r="N102" s="23">
        <v>45481</v>
      </c>
    </row>
    <row r="103" spans="2:14" x14ac:dyDescent="0.25">
      <c r="B103" s="9">
        <v>13600</v>
      </c>
      <c r="C103" s="21">
        <v>45440</v>
      </c>
      <c r="D103" s="21" t="s">
        <v>88</v>
      </c>
      <c r="E103" s="21" t="s">
        <v>87</v>
      </c>
      <c r="F103" s="9" t="s">
        <v>22</v>
      </c>
      <c r="G103" s="9" t="s">
        <v>175</v>
      </c>
      <c r="H103" s="9" t="s">
        <v>42</v>
      </c>
      <c r="I103" s="9">
        <v>12</v>
      </c>
      <c r="J103" s="9" t="s">
        <v>0</v>
      </c>
      <c r="N103" s="27"/>
    </row>
    <row r="104" spans="2:14" x14ac:dyDescent="0.25">
      <c r="B104" s="9">
        <v>13612</v>
      </c>
      <c r="C104" s="21">
        <v>45440</v>
      </c>
      <c r="D104" s="21" t="s">
        <v>88</v>
      </c>
      <c r="E104" s="21" t="s">
        <v>90</v>
      </c>
      <c r="F104" s="9" t="s">
        <v>22</v>
      </c>
      <c r="G104" s="9" t="s">
        <v>176</v>
      </c>
      <c r="H104" s="9" t="s">
        <v>42</v>
      </c>
      <c r="I104" s="9">
        <v>12</v>
      </c>
      <c r="J104" s="9" t="s">
        <v>18</v>
      </c>
      <c r="N104" s="23">
        <v>45460</v>
      </c>
    </row>
    <row r="105" spans="2:14" x14ac:dyDescent="0.25">
      <c r="B105" s="9">
        <v>13680</v>
      </c>
      <c r="C105" s="21">
        <v>45440</v>
      </c>
      <c r="D105" s="21" t="s">
        <v>89</v>
      </c>
      <c r="E105" s="21" t="s">
        <v>90</v>
      </c>
      <c r="F105" s="9" t="s">
        <v>11</v>
      </c>
      <c r="G105" s="9" t="s">
        <v>48</v>
      </c>
      <c r="H105" s="9" t="s">
        <v>77</v>
      </c>
      <c r="I105" s="13" t="s">
        <v>74</v>
      </c>
      <c r="J105" s="9" t="s">
        <v>18</v>
      </c>
      <c r="N105" s="23">
        <v>45491</v>
      </c>
    </row>
    <row r="106" spans="2:14" x14ac:dyDescent="0.25">
      <c r="B106" s="9">
        <v>13841</v>
      </c>
      <c r="C106" s="21">
        <v>45442</v>
      </c>
      <c r="D106" s="21" t="s">
        <v>88</v>
      </c>
      <c r="E106" s="21" t="s">
        <v>87</v>
      </c>
      <c r="F106" s="9" t="s">
        <v>22</v>
      </c>
      <c r="G106" s="9" t="s">
        <v>177</v>
      </c>
      <c r="H106" s="9" t="s">
        <v>42</v>
      </c>
      <c r="I106" s="9">
        <v>12</v>
      </c>
      <c r="J106" s="9" t="s">
        <v>18</v>
      </c>
      <c r="N106" s="23">
        <v>45468</v>
      </c>
    </row>
    <row r="107" spans="2:14" x14ac:dyDescent="0.25">
      <c r="B107" s="9">
        <v>14069</v>
      </c>
      <c r="C107" s="21">
        <v>45446</v>
      </c>
      <c r="D107" s="21" t="s">
        <v>89</v>
      </c>
      <c r="E107" s="21" t="s">
        <v>90</v>
      </c>
      <c r="F107" s="9" t="s">
        <v>11</v>
      </c>
      <c r="G107" s="9" t="s">
        <v>178</v>
      </c>
      <c r="H107" s="9" t="s">
        <v>67</v>
      </c>
      <c r="I107" s="9">
        <v>14</v>
      </c>
      <c r="J107" s="9" t="s">
        <v>18</v>
      </c>
      <c r="N107" s="23">
        <v>45469</v>
      </c>
    </row>
    <row r="108" spans="2:14" x14ac:dyDescent="0.25">
      <c r="B108" s="9">
        <v>14288</v>
      </c>
      <c r="C108" s="21">
        <v>45447</v>
      </c>
      <c r="D108" s="21" t="s">
        <v>88</v>
      </c>
      <c r="E108" s="21" t="s">
        <v>90</v>
      </c>
      <c r="F108" s="9" t="s">
        <v>11</v>
      </c>
      <c r="G108" s="9" t="s">
        <v>179</v>
      </c>
      <c r="H108" s="9" t="s">
        <v>42</v>
      </c>
      <c r="I108" s="9">
        <v>12</v>
      </c>
      <c r="J108" s="9" t="s">
        <v>18</v>
      </c>
      <c r="N108" s="23">
        <v>45447</v>
      </c>
    </row>
    <row r="109" spans="2:14" x14ac:dyDescent="0.25">
      <c r="B109" s="9">
        <v>14817</v>
      </c>
      <c r="C109" s="21">
        <v>45453</v>
      </c>
      <c r="D109" s="21" t="s">
        <v>86</v>
      </c>
      <c r="E109" s="21" t="s">
        <v>90</v>
      </c>
      <c r="F109" s="9" t="s">
        <v>11</v>
      </c>
      <c r="G109" s="9" t="s">
        <v>180</v>
      </c>
      <c r="H109" s="9" t="s">
        <v>43</v>
      </c>
      <c r="I109" s="9">
        <v>13</v>
      </c>
      <c r="J109" s="9" t="s">
        <v>18</v>
      </c>
      <c r="N109" s="23">
        <v>45483</v>
      </c>
    </row>
    <row r="110" spans="2:14" x14ac:dyDescent="0.25">
      <c r="B110" s="9">
        <v>15007</v>
      </c>
      <c r="C110" s="21">
        <v>45454</v>
      </c>
      <c r="D110" s="21" t="s">
        <v>89</v>
      </c>
      <c r="E110" s="21" t="s">
        <v>87</v>
      </c>
      <c r="F110" s="9" t="s">
        <v>22</v>
      </c>
      <c r="G110" s="9" t="s">
        <v>181</v>
      </c>
      <c r="H110" s="9" t="s">
        <v>42</v>
      </c>
      <c r="I110" s="9">
        <v>12</v>
      </c>
      <c r="J110" s="9" t="s">
        <v>18</v>
      </c>
      <c r="N110" s="23">
        <v>45457</v>
      </c>
    </row>
    <row r="111" spans="2:14" x14ac:dyDescent="0.25">
      <c r="B111" s="9" t="s">
        <v>25</v>
      </c>
      <c r="C111" s="21">
        <v>45454</v>
      </c>
      <c r="D111" s="21" t="s">
        <v>88</v>
      </c>
      <c r="E111" s="21" t="s">
        <v>87</v>
      </c>
      <c r="F111" s="9" t="s">
        <v>11</v>
      </c>
      <c r="G111" s="9" t="s">
        <v>183</v>
      </c>
      <c r="H111" s="9" t="s">
        <v>42</v>
      </c>
      <c r="I111" s="9">
        <v>12</v>
      </c>
      <c r="J111" s="9" t="s">
        <v>18</v>
      </c>
      <c r="N111" s="23">
        <v>45539</v>
      </c>
    </row>
    <row r="112" spans="2:14" x14ac:dyDescent="0.25">
      <c r="B112" s="9">
        <v>15106</v>
      </c>
      <c r="C112" s="21">
        <v>45455</v>
      </c>
      <c r="D112" s="21" t="s">
        <v>86</v>
      </c>
      <c r="E112" s="21" t="s">
        <v>87</v>
      </c>
      <c r="F112" s="9" t="s">
        <v>11</v>
      </c>
      <c r="G112" s="9" t="s">
        <v>185</v>
      </c>
      <c r="H112" s="9" t="s">
        <v>42</v>
      </c>
      <c r="I112" s="9">
        <v>12</v>
      </c>
      <c r="J112" s="9" t="s">
        <v>18</v>
      </c>
      <c r="N112" s="23">
        <v>45468</v>
      </c>
    </row>
    <row r="113" spans="2:14" x14ac:dyDescent="0.25">
      <c r="B113" s="9">
        <v>15150</v>
      </c>
      <c r="C113" s="21">
        <v>45455</v>
      </c>
      <c r="D113" s="21" t="s">
        <v>88</v>
      </c>
      <c r="E113" s="21" t="s">
        <v>87</v>
      </c>
      <c r="F113" s="9" t="s">
        <v>22</v>
      </c>
      <c r="G113" s="9" t="s">
        <v>184</v>
      </c>
      <c r="H113" s="9" t="s">
        <v>42</v>
      </c>
      <c r="I113" s="9">
        <v>12</v>
      </c>
      <c r="J113" s="9" t="s">
        <v>18</v>
      </c>
      <c r="N113" s="23">
        <v>45463</v>
      </c>
    </row>
    <row r="114" spans="2:14" x14ac:dyDescent="0.25">
      <c r="B114" s="9">
        <v>15175</v>
      </c>
      <c r="C114" s="21">
        <v>45455</v>
      </c>
      <c r="D114" s="21" t="s">
        <v>88</v>
      </c>
      <c r="E114" s="21" t="s">
        <v>90</v>
      </c>
      <c r="F114" s="9" t="s">
        <v>11</v>
      </c>
      <c r="G114" s="9" t="s">
        <v>186</v>
      </c>
      <c r="H114" s="9" t="s">
        <v>42</v>
      </c>
      <c r="I114" s="9">
        <v>12</v>
      </c>
      <c r="J114" s="9" t="s">
        <v>18</v>
      </c>
      <c r="N114" s="23">
        <v>45498</v>
      </c>
    </row>
    <row r="115" spans="2:14" x14ac:dyDescent="0.25">
      <c r="B115" s="9">
        <v>15349</v>
      </c>
      <c r="C115" s="21">
        <v>45456</v>
      </c>
      <c r="D115" s="21" t="s">
        <v>88</v>
      </c>
      <c r="E115" s="21" t="s">
        <v>87</v>
      </c>
      <c r="F115" s="9" t="s">
        <v>22</v>
      </c>
      <c r="G115" s="9" t="s">
        <v>187</v>
      </c>
      <c r="H115" s="9" t="s">
        <v>42</v>
      </c>
      <c r="I115" s="9">
        <v>12</v>
      </c>
      <c r="J115" s="9" t="s">
        <v>18</v>
      </c>
      <c r="N115" s="23">
        <v>45478</v>
      </c>
    </row>
    <row r="116" spans="2:14" x14ac:dyDescent="0.25">
      <c r="B116" s="9">
        <v>15467</v>
      </c>
      <c r="C116" s="21">
        <v>45457</v>
      </c>
      <c r="D116" s="21" t="s">
        <v>89</v>
      </c>
      <c r="E116" s="21" t="s">
        <v>90</v>
      </c>
      <c r="F116" s="9" t="s">
        <v>22</v>
      </c>
      <c r="G116" s="9" t="s">
        <v>188</v>
      </c>
      <c r="H116" s="9" t="s">
        <v>78</v>
      </c>
      <c r="I116" s="13" t="s">
        <v>76</v>
      </c>
      <c r="J116" s="9" t="s">
        <v>17</v>
      </c>
      <c r="K116" s="9" t="s">
        <v>21</v>
      </c>
      <c r="N116" s="25"/>
    </row>
    <row r="117" spans="2:14" x14ac:dyDescent="0.25">
      <c r="B117" s="9">
        <v>15720</v>
      </c>
      <c r="C117" s="21">
        <v>45461</v>
      </c>
      <c r="D117" s="21" t="s">
        <v>88</v>
      </c>
      <c r="E117" s="21" t="s">
        <v>90</v>
      </c>
      <c r="F117" s="9" t="s">
        <v>11</v>
      </c>
      <c r="G117" s="9" t="s">
        <v>189</v>
      </c>
      <c r="H117" s="9" t="s">
        <v>42</v>
      </c>
      <c r="I117" s="9">
        <v>12</v>
      </c>
      <c r="J117" s="9" t="s">
        <v>18</v>
      </c>
      <c r="N117" s="23">
        <v>45485</v>
      </c>
    </row>
    <row r="118" spans="2:14" x14ac:dyDescent="0.25">
      <c r="B118" s="9">
        <v>15780</v>
      </c>
      <c r="C118" s="21">
        <v>45462</v>
      </c>
      <c r="D118" s="21" t="s">
        <v>89</v>
      </c>
      <c r="E118" s="21" t="s">
        <v>90</v>
      </c>
      <c r="F118" s="9" t="s">
        <v>11</v>
      </c>
      <c r="G118" s="9" t="s">
        <v>190</v>
      </c>
      <c r="H118" s="9" t="s">
        <v>60</v>
      </c>
      <c r="I118" s="9">
        <v>4</v>
      </c>
      <c r="J118" s="9" t="s">
        <v>16</v>
      </c>
      <c r="K118" s="9" t="s">
        <v>26</v>
      </c>
      <c r="N118" s="23">
        <v>45488</v>
      </c>
    </row>
    <row r="119" spans="2:14" x14ac:dyDescent="0.25">
      <c r="B119" s="9" t="s">
        <v>27</v>
      </c>
      <c r="C119" s="21">
        <v>45462</v>
      </c>
      <c r="D119" s="21" t="s">
        <v>86</v>
      </c>
      <c r="E119" s="21" t="s">
        <v>90</v>
      </c>
      <c r="F119" s="9" t="s">
        <v>11</v>
      </c>
      <c r="G119" s="9" t="s">
        <v>191</v>
      </c>
      <c r="H119" s="9" t="s">
        <v>43</v>
      </c>
      <c r="I119" s="9">
        <v>13</v>
      </c>
      <c r="J119" s="9" t="s">
        <v>18</v>
      </c>
      <c r="N119" s="23" t="s">
        <v>72</v>
      </c>
    </row>
    <row r="120" spans="2:14" x14ac:dyDescent="0.25">
      <c r="B120" s="9">
        <v>16063</v>
      </c>
      <c r="C120" s="21">
        <v>45464</v>
      </c>
      <c r="D120" s="21" t="s">
        <v>89</v>
      </c>
      <c r="E120" s="21" t="s">
        <v>90</v>
      </c>
      <c r="F120" s="9" t="s">
        <v>22</v>
      </c>
      <c r="G120" s="9" t="s">
        <v>192</v>
      </c>
      <c r="H120" s="9" t="s">
        <v>43</v>
      </c>
      <c r="I120" s="9">
        <v>13</v>
      </c>
      <c r="J120" s="9" t="s">
        <v>0</v>
      </c>
      <c r="N120" s="28"/>
    </row>
    <row r="121" spans="2:14" x14ac:dyDescent="0.25">
      <c r="B121" s="9">
        <v>16096</v>
      </c>
      <c r="C121" s="21">
        <v>45464</v>
      </c>
      <c r="D121" s="21" t="s">
        <v>86</v>
      </c>
      <c r="E121" s="21" t="s">
        <v>90</v>
      </c>
      <c r="F121" s="9" t="s">
        <v>11</v>
      </c>
      <c r="G121" s="9" t="s">
        <v>193</v>
      </c>
      <c r="H121" s="9" t="s">
        <v>42</v>
      </c>
      <c r="I121" s="9">
        <v>12</v>
      </c>
      <c r="J121" s="9" t="s">
        <v>18</v>
      </c>
      <c r="N121" s="23">
        <v>45488</v>
      </c>
    </row>
    <row r="122" spans="2:14" x14ac:dyDescent="0.25">
      <c r="B122" s="9">
        <v>16097</v>
      </c>
      <c r="C122" s="21">
        <v>45464</v>
      </c>
      <c r="D122" s="21" t="s">
        <v>86</v>
      </c>
      <c r="E122" s="21" t="s">
        <v>90</v>
      </c>
      <c r="F122" s="9" t="s">
        <v>11</v>
      </c>
      <c r="G122" s="9" t="s">
        <v>194</v>
      </c>
      <c r="H122" s="9" t="s">
        <v>42</v>
      </c>
      <c r="I122" s="9">
        <v>12</v>
      </c>
      <c r="J122" s="9" t="s">
        <v>18</v>
      </c>
      <c r="N122" s="23">
        <v>45488</v>
      </c>
    </row>
    <row r="123" spans="2:14" x14ac:dyDescent="0.25">
      <c r="B123" s="9">
        <v>16424</v>
      </c>
      <c r="C123" s="21">
        <v>45469</v>
      </c>
      <c r="D123" s="21" t="s">
        <v>88</v>
      </c>
      <c r="E123" s="21" t="s">
        <v>87</v>
      </c>
      <c r="F123" s="9" t="s">
        <v>22</v>
      </c>
      <c r="G123" s="9" t="s">
        <v>195</v>
      </c>
      <c r="H123" s="9" t="s">
        <v>42</v>
      </c>
      <c r="I123" s="9">
        <v>12</v>
      </c>
      <c r="J123" s="9" t="s">
        <v>18</v>
      </c>
      <c r="N123" s="23">
        <v>45531</v>
      </c>
    </row>
    <row r="124" spans="2:14" x14ac:dyDescent="0.25">
      <c r="B124" s="9">
        <v>16630</v>
      </c>
      <c r="C124" s="21">
        <v>45471</v>
      </c>
      <c r="D124" s="21" t="s">
        <v>88</v>
      </c>
      <c r="E124" s="21" t="s">
        <v>90</v>
      </c>
      <c r="F124" s="9" t="s">
        <v>11</v>
      </c>
      <c r="G124" s="9" t="s">
        <v>196</v>
      </c>
      <c r="H124" s="9" t="s">
        <v>42</v>
      </c>
      <c r="I124" s="9">
        <v>12</v>
      </c>
      <c r="J124" s="9" t="s">
        <v>18</v>
      </c>
      <c r="N124" s="23">
        <v>45530</v>
      </c>
    </row>
    <row r="125" spans="2:14" x14ac:dyDescent="0.25">
      <c r="B125" s="9">
        <v>16672</v>
      </c>
      <c r="C125" s="21">
        <v>45471</v>
      </c>
      <c r="D125" s="21" t="s">
        <v>89</v>
      </c>
      <c r="E125" s="21" t="s">
        <v>90</v>
      </c>
      <c r="F125" s="9" t="s">
        <v>22</v>
      </c>
      <c r="G125" s="9" t="s">
        <v>197</v>
      </c>
      <c r="H125" s="9" t="s">
        <v>68</v>
      </c>
      <c r="I125" s="9">
        <v>14</v>
      </c>
      <c r="J125" s="9" t="s">
        <v>17</v>
      </c>
      <c r="K125" s="9" t="s">
        <v>14</v>
      </c>
      <c r="N125" s="29"/>
    </row>
    <row r="126" spans="2:14" x14ac:dyDescent="0.25">
      <c r="B126" s="9">
        <v>16947</v>
      </c>
      <c r="C126" s="21">
        <v>45475</v>
      </c>
      <c r="D126" s="21" t="s">
        <v>88</v>
      </c>
      <c r="E126" s="21" t="s">
        <v>90</v>
      </c>
      <c r="F126" s="9" t="s">
        <v>22</v>
      </c>
      <c r="G126" s="9" t="s">
        <v>198</v>
      </c>
      <c r="H126" s="9" t="s">
        <v>42</v>
      </c>
      <c r="I126" s="9">
        <v>12</v>
      </c>
      <c r="J126" s="9" t="s">
        <v>18</v>
      </c>
      <c r="N126" s="23">
        <v>45476</v>
      </c>
    </row>
    <row r="127" spans="2:14" x14ac:dyDescent="0.25">
      <c r="B127" s="9">
        <v>17046</v>
      </c>
      <c r="C127" s="21">
        <v>45475</v>
      </c>
      <c r="D127" s="21" t="s">
        <v>89</v>
      </c>
      <c r="E127" s="21" t="s">
        <v>90</v>
      </c>
      <c r="F127" s="9" t="s">
        <v>11</v>
      </c>
      <c r="G127" s="9" t="s">
        <v>199</v>
      </c>
      <c r="H127" s="9" t="s">
        <v>43</v>
      </c>
      <c r="I127" s="9">
        <v>13</v>
      </c>
      <c r="J127" s="9" t="s">
        <v>18</v>
      </c>
      <c r="N127" s="23">
        <v>45499</v>
      </c>
    </row>
    <row r="128" spans="2:14" x14ac:dyDescent="0.25">
      <c r="B128" s="9">
        <v>17253</v>
      </c>
      <c r="C128" s="21">
        <v>45477</v>
      </c>
      <c r="D128" s="21" t="s">
        <v>88</v>
      </c>
      <c r="E128" s="21" t="s">
        <v>90</v>
      </c>
      <c r="F128" s="9" t="s">
        <v>22</v>
      </c>
      <c r="G128" s="9" t="s">
        <v>200</v>
      </c>
      <c r="H128" s="9" t="s">
        <v>42</v>
      </c>
      <c r="I128" s="9">
        <v>12</v>
      </c>
      <c r="J128" s="9" t="s">
        <v>18</v>
      </c>
      <c r="N128" s="23">
        <v>45495</v>
      </c>
    </row>
    <row r="129" spans="1:14" x14ac:dyDescent="0.25">
      <c r="B129" s="9">
        <v>17356</v>
      </c>
      <c r="C129" s="21">
        <v>45477</v>
      </c>
      <c r="D129" s="21" t="s">
        <v>86</v>
      </c>
      <c r="E129" s="21" t="s">
        <v>90</v>
      </c>
      <c r="F129" s="9" t="s">
        <v>11</v>
      </c>
      <c r="G129" s="9" t="s">
        <v>201</v>
      </c>
      <c r="H129" s="9" t="s">
        <v>42</v>
      </c>
      <c r="I129" s="9">
        <v>12</v>
      </c>
      <c r="J129" s="9" t="s">
        <v>18</v>
      </c>
      <c r="N129" s="23">
        <v>45490</v>
      </c>
    </row>
    <row r="130" spans="1:14" x14ac:dyDescent="0.25">
      <c r="B130" s="9">
        <v>17548</v>
      </c>
      <c r="C130" s="21">
        <v>45481</v>
      </c>
      <c r="D130" s="21" t="s">
        <v>86</v>
      </c>
      <c r="E130" s="21" t="s">
        <v>90</v>
      </c>
      <c r="F130" s="9" t="s">
        <v>11</v>
      </c>
      <c r="G130" s="9" t="s">
        <v>202</v>
      </c>
      <c r="H130" s="9" t="s">
        <v>60</v>
      </c>
      <c r="I130" s="9">
        <v>4</v>
      </c>
      <c r="J130" s="9" t="s">
        <v>18</v>
      </c>
      <c r="N130" s="23">
        <v>45484</v>
      </c>
    </row>
    <row r="131" spans="1:14" x14ac:dyDescent="0.25">
      <c r="B131" s="9">
        <v>17600</v>
      </c>
      <c r="C131" s="21">
        <v>45481</v>
      </c>
      <c r="D131" s="21" t="s">
        <v>89</v>
      </c>
      <c r="E131" s="21" t="s">
        <v>90</v>
      </c>
      <c r="F131" s="9" t="s">
        <v>22</v>
      </c>
      <c r="G131" s="9" t="s">
        <v>203</v>
      </c>
      <c r="H131" s="9" t="s">
        <v>42</v>
      </c>
      <c r="I131" s="9">
        <v>12</v>
      </c>
      <c r="J131" s="9" t="s">
        <v>18</v>
      </c>
      <c r="N131" s="23">
        <v>45490</v>
      </c>
    </row>
    <row r="132" spans="1:14" x14ac:dyDescent="0.25">
      <c r="B132" s="9">
        <v>17611</v>
      </c>
      <c r="C132" s="21">
        <v>45481</v>
      </c>
      <c r="D132" s="21" t="s">
        <v>86</v>
      </c>
      <c r="E132" s="21" t="s">
        <v>87</v>
      </c>
      <c r="F132" s="9" t="s">
        <v>11</v>
      </c>
      <c r="G132" s="9" t="s">
        <v>204</v>
      </c>
      <c r="H132" s="9" t="s">
        <v>42</v>
      </c>
      <c r="I132" s="9">
        <v>12</v>
      </c>
      <c r="J132" s="9" t="s">
        <v>18</v>
      </c>
      <c r="N132" s="23">
        <v>45533</v>
      </c>
    </row>
    <row r="133" spans="1:14" x14ac:dyDescent="0.25">
      <c r="B133" s="9">
        <v>17655</v>
      </c>
      <c r="C133" s="21">
        <v>45482</v>
      </c>
      <c r="D133" s="21" t="s">
        <v>86</v>
      </c>
      <c r="E133" s="21" t="s">
        <v>90</v>
      </c>
      <c r="F133" s="9" t="s">
        <v>11</v>
      </c>
      <c r="G133" s="9" t="s">
        <v>205</v>
      </c>
      <c r="H133" s="9" t="s">
        <v>43</v>
      </c>
      <c r="I133" s="9">
        <v>13</v>
      </c>
      <c r="J133" s="9" t="s">
        <v>18</v>
      </c>
      <c r="N133" s="21">
        <v>45496</v>
      </c>
    </row>
    <row r="134" spans="1:14" x14ac:dyDescent="0.25">
      <c r="B134" s="9">
        <v>18029</v>
      </c>
      <c r="C134" s="21">
        <v>45485</v>
      </c>
      <c r="D134" s="21" t="s">
        <v>88</v>
      </c>
      <c r="E134" s="21" t="s">
        <v>87</v>
      </c>
      <c r="F134" s="9" t="s">
        <v>11</v>
      </c>
      <c r="G134" s="9" t="s">
        <v>206</v>
      </c>
      <c r="H134" s="9" t="s">
        <v>73</v>
      </c>
      <c r="I134" s="13" t="s">
        <v>75</v>
      </c>
      <c r="J134" s="30" t="s">
        <v>18</v>
      </c>
      <c r="N134" s="23">
        <v>45496</v>
      </c>
    </row>
    <row r="135" spans="1:14" x14ac:dyDescent="0.25">
      <c r="B135" s="9">
        <v>18242</v>
      </c>
      <c r="C135" s="21">
        <v>45488</v>
      </c>
      <c r="D135" s="21" t="s">
        <v>88</v>
      </c>
      <c r="E135" s="21" t="s">
        <v>87</v>
      </c>
      <c r="F135" s="9" t="s">
        <v>22</v>
      </c>
      <c r="G135" s="9" t="s">
        <v>207</v>
      </c>
      <c r="H135" s="9" t="s">
        <v>42</v>
      </c>
      <c r="I135" s="9">
        <v>12</v>
      </c>
      <c r="J135" s="9" t="s">
        <v>18</v>
      </c>
      <c r="N135" s="23">
        <v>45497</v>
      </c>
    </row>
    <row r="136" spans="1:14" x14ac:dyDescent="0.25">
      <c r="B136" s="9">
        <v>18247</v>
      </c>
      <c r="C136" s="21">
        <v>45488</v>
      </c>
      <c r="D136" s="21" t="s">
        <v>89</v>
      </c>
      <c r="E136" s="21" t="s">
        <v>90</v>
      </c>
      <c r="F136" s="9" t="s">
        <v>11</v>
      </c>
      <c r="G136" s="9" t="s">
        <v>208</v>
      </c>
      <c r="H136" s="9" t="s">
        <v>42</v>
      </c>
      <c r="I136" s="9">
        <v>12</v>
      </c>
      <c r="J136" s="9" t="s">
        <v>18</v>
      </c>
      <c r="N136" s="23">
        <v>45540</v>
      </c>
    </row>
    <row r="137" spans="1:14" x14ac:dyDescent="0.25">
      <c r="A137"/>
      <c r="B137" s="9">
        <v>18343</v>
      </c>
      <c r="C137" s="21">
        <v>45489</v>
      </c>
      <c r="D137" s="21" t="s">
        <v>86</v>
      </c>
      <c r="E137" s="21" t="s">
        <v>87</v>
      </c>
      <c r="F137" t="s">
        <v>11</v>
      </c>
      <c r="G137" t="s">
        <v>214</v>
      </c>
      <c r="H137" s="9" t="s">
        <v>42</v>
      </c>
      <c r="I137" s="9">
        <v>12</v>
      </c>
      <c r="J137" s="9" t="s">
        <v>18</v>
      </c>
      <c r="N137" s="23">
        <v>45608</v>
      </c>
    </row>
    <row r="138" spans="1:14" x14ac:dyDescent="0.25">
      <c r="B138" s="9">
        <v>18364</v>
      </c>
      <c r="C138" s="21">
        <v>45489</v>
      </c>
      <c r="D138" s="21" t="s">
        <v>88</v>
      </c>
      <c r="E138" s="21" t="s">
        <v>90</v>
      </c>
      <c r="F138" s="9" t="s">
        <v>22</v>
      </c>
      <c r="G138" s="9" t="s">
        <v>209</v>
      </c>
      <c r="H138" s="9" t="s">
        <v>43</v>
      </c>
      <c r="I138" s="9">
        <v>13</v>
      </c>
      <c r="J138" s="30" t="s">
        <v>18</v>
      </c>
      <c r="N138" s="23">
        <v>45526</v>
      </c>
    </row>
    <row r="139" spans="1:14" x14ac:dyDescent="0.25">
      <c r="B139" s="9">
        <v>18368</v>
      </c>
      <c r="C139" s="21">
        <v>45489</v>
      </c>
      <c r="D139" s="21" t="s">
        <v>89</v>
      </c>
      <c r="E139" s="21" t="s">
        <v>90</v>
      </c>
      <c r="F139" s="9" t="s">
        <v>22</v>
      </c>
      <c r="G139" s="9" t="s">
        <v>210</v>
      </c>
      <c r="H139" s="9" t="s">
        <v>43</v>
      </c>
      <c r="I139" s="9">
        <v>13</v>
      </c>
      <c r="J139" s="9" t="s">
        <v>18</v>
      </c>
      <c r="N139" s="23">
        <v>45520</v>
      </c>
    </row>
    <row r="140" spans="1:14" x14ac:dyDescent="0.25">
      <c r="B140" s="9">
        <v>18780</v>
      </c>
      <c r="C140" s="21">
        <v>45492</v>
      </c>
      <c r="D140" s="21" t="s">
        <v>88</v>
      </c>
      <c r="E140" s="21" t="s">
        <v>87</v>
      </c>
      <c r="F140" s="9" t="s">
        <v>11</v>
      </c>
      <c r="G140" s="9" t="s">
        <v>211</v>
      </c>
      <c r="H140" s="9" t="s">
        <v>43</v>
      </c>
      <c r="I140" s="9">
        <v>13</v>
      </c>
      <c r="J140" s="9" t="s">
        <v>18</v>
      </c>
      <c r="N140" s="23">
        <v>45505</v>
      </c>
    </row>
    <row r="141" spans="1:14" x14ac:dyDescent="0.25">
      <c r="B141" s="9">
        <v>19038</v>
      </c>
      <c r="C141" s="21">
        <v>45496</v>
      </c>
      <c r="D141" s="21" t="s">
        <v>88</v>
      </c>
      <c r="E141" s="21" t="s">
        <v>87</v>
      </c>
      <c r="F141" s="9" t="s">
        <v>22</v>
      </c>
      <c r="G141" s="9" t="s">
        <v>212</v>
      </c>
      <c r="H141" s="9" t="s">
        <v>73</v>
      </c>
      <c r="I141" s="13" t="s">
        <v>75</v>
      </c>
      <c r="J141" s="9" t="s">
        <v>18</v>
      </c>
      <c r="N141" s="23">
        <v>45507</v>
      </c>
    </row>
    <row r="142" spans="1:14" x14ac:dyDescent="0.25">
      <c r="B142" s="9" t="s">
        <v>29</v>
      </c>
      <c r="C142" s="21">
        <v>45497</v>
      </c>
      <c r="D142" s="21" t="s">
        <v>88</v>
      </c>
      <c r="E142" s="21" t="s">
        <v>90</v>
      </c>
      <c r="F142" s="9" t="s">
        <v>22</v>
      </c>
      <c r="G142" s="9" t="s">
        <v>213</v>
      </c>
      <c r="H142" s="9" t="s">
        <v>42</v>
      </c>
      <c r="I142" s="9">
        <v>12</v>
      </c>
      <c r="J142" s="9" t="s">
        <v>18</v>
      </c>
      <c r="N142" s="23">
        <v>45548</v>
      </c>
    </row>
    <row r="143" spans="1:14" x14ac:dyDescent="0.25">
      <c r="B143" s="9">
        <v>19281</v>
      </c>
      <c r="C143" s="21">
        <v>45498</v>
      </c>
      <c r="D143" s="21" t="s">
        <v>88</v>
      </c>
      <c r="E143" s="21" t="s">
        <v>87</v>
      </c>
      <c r="F143" s="9" t="s">
        <v>22</v>
      </c>
      <c r="G143" s="9" t="s">
        <v>215</v>
      </c>
      <c r="H143" s="9" t="s">
        <v>42</v>
      </c>
      <c r="I143" s="9">
        <v>12</v>
      </c>
      <c r="J143" s="9" t="s">
        <v>18</v>
      </c>
      <c r="N143" s="23">
        <v>45540</v>
      </c>
    </row>
    <row r="144" spans="1:14" ht="12.95" customHeight="1" x14ac:dyDescent="0.25">
      <c r="B144" s="9">
        <v>19473</v>
      </c>
      <c r="C144" s="21">
        <v>45499</v>
      </c>
      <c r="D144" s="21" t="s">
        <v>88</v>
      </c>
      <c r="E144" s="21" t="s">
        <v>90</v>
      </c>
      <c r="F144" s="9" t="s">
        <v>11</v>
      </c>
      <c r="G144" s="9" t="s">
        <v>216</v>
      </c>
      <c r="H144" s="9" t="s">
        <v>42</v>
      </c>
      <c r="I144" s="9">
        <v>12</v>
      </c>
      <c r="J144" s="9" t="s">
        <v>18</v>
      </c>
      <c r="N144" s="23">
        <v>45517</v>
      </c>
    </row>
    <row r="145" spans="2:14" x14ac:dyDescent="0.25">
      <c r="B145" s="9">
        <v>19669</v>
      </c>
      <c r="C145" s="21">
        <v>45503</v>
      </c>
      <c r="D145" s="21" t="s">
        <v>89</v>
      </c>
      <c r="E145" s="21" t="s">
        <v>90</v>
      </c>
      <c r="F145" s="9" t="s">
        <v>11</v>
      </c>
      <c r="G145" s="9" t="s">
        <v>50</v>
      </c>
      <c r="H145" s="9" t="s">
        <v>60</v>
      </c>
      <c r="I145" s="9">
        <v>4</v>
      </c>
      <c r="J145" s="9" t="s">
        <v>18</v>
      </c>
      <c r="N145" s="23">
        <v>45507</v>
      </c>
    </row>
    <row r="146" spans="2:14" x14ac:dyDescent="0.25">
      <c r="B146" s="9">
        <v>19781</v>
      </c>
      <c r="C146" s="21">
        <v>45504</v>
      </c>
      <c r="D146" s="21" t="s">
        <v>88</v>
      </c>
      <c r="E146" s="21" t="s">
        <v>87</v>
      </c>
      <c r="F146" s="9" t="s">
        <v>22</v>
      </c>
      <c r="G146" s="9" t="s">
        <v>217</v>
      </c>
      <c r="H146" s="9" t="s">
        <v>43</v>
      </c>
      <c r="I146" s="9">
        <v>13</v>
      </c>
      <c r="J146" s="9" t="s">
        <v>46</v>
      </c>
      <c r="N146" s="23">
        <v>45524</v>
      </c>
    </row>
    <row r="147" spans="2:14" x14ac:dyDescent="0.25">
      <c r="B147" s="9">
        <v>20320</v>
      </c>
      <c r="C147" s="21">
        <v>45509</v>
      </c>
      <c r="D147" s="21" t="s">
        <v>86</v>
      </c>
      <c r="E147" s="21" t="s">
        <v>90</v>
      </c>
      <c r="F147" s="9" t="s">
        <v>11</v>
      </c>
      <c r="G147" s="9" t="s">
        <v>51</v>
      </c>
      <c r="H147" s="9" t="s">
        <v>43</v>
      </c>
      <c r="I147" s="9">
        <v>13</v>
      </c>
      <c r="J147" s="9" t="s">
        <v>1</v>
      </c>
      <c r="K147" s="9" t="s">
        <v>28</v>
      </c>
      <c r="N147" s="24"/>
    </row>
    <row r="148" spans="2:14" x14ac:dyDescent="0.25">
      <c r="B148" s="9">
        <v>20420</v>
      </c>
      <c r="C148" s="21">
        <v>45510</v>
      </c>
      <c r="D148" s="21" t="s">
        <v>88</v>
      </c>
      <c r="E148" s="21" t="s">
        <v>90</v>
      </c>
      <c r="F148" s="9" t="s">
        <v>11</v>
      </c>
      <c r="G148" s="9" t="s">
        <v>218</v>
      </c>
      <c r="H148" s="9" t="s">
        <v>42</v>
      </c>
      <c r="I148" s="9">
        <v>12</v>
      </c>
      <c r="J148" s="9" t="s">
        <v>18</v>
      </c>
      <c r="N148" s="23">
        <v>45562</v>
      </c>
    </row>
    <row r="149" spans="2:14" x14ac:dyDescent="0.25">
      <c r="B149" s="9">
        <v>20438</v>
      </c>
      <c r="C149" s="21">
        <v>45510</v>
      </c>
      <c r="D149" s="21" t="s">
        <v>89</v>
      </c>
      <c r="E149" s="21" t="s">
        <v>87</v>
      </c>
      <c r="F149" s="9" t="s">
        <v>22</v>
      </c>
      <c r="G149" s="9" t="s">
        <v>219</v>
      </c>
      <c r="H149" s="9" t="s">
        <v>42</v>
      </c>
      <c r="I149" s="9">
        <v>12</v>
      </c>
      <c r="J149" s="9" t="s">
        <v>18</v>
      </c>
      <c r="N149" s="23">
        <v>45527</v>
      </c>
    </row>
    <row r="150" spans="2:14" x14ac:dyDescent="0.25">
      <c r="B150" s="9">
        <v>20449</v>
      </c>
      <c r="C150" s="21">
        <v>45510</v>
      </c>
      <c r="D150" s="21" t="s">
        <v>89</v>
      </c>
      <c r="E150" s="21" t="s">
        <v>87</v>
      </c>
      <c r="F150" s="9" t="s">
        <v>22</v>
      </c>
      <c r="G150" s="9" t="s">
        <v>220</v>
      </c>
      <c r="H150" s="9" t="s">
        <v>42</v>
      </c>
      <c r="I150" s="9">
        <v>12</v>
      </c>
      <c r="J150" s="9" t="s">
        <v>18</v>
      </c>
      <c r="N150" s="23">
        <v>45540</v>
      </c>
    </row>
    <row r="151" spans="2:14" x14ac:dyDescent="0.25">
      <c r="B151" s="9">
        <v>20516</v>
      </c>
      <c r="C151" s="21">
        <v>45510</v>
      </c>
      <c r="D151" s="21" t="s">
        <v>88</v>
      </c>
      <c r="E151" s="21" t="s">
        <v>90</v>
      </c>
      <c r="F151" s="9" t="s">
        <v>11</v>
      </c>
      <c r="G151" s="9" t="s">
        <v>221</v>
      </c>
      <c r="H151" s="9" t="s">
        <v>62</v>
      </c>
      <c r="I151" s="9">
        <v>3</v>
      </c>
      <c r="J151" s="9" t="s">
        <v>18</v>
      </c>
      <c r="N151" s="23">
        <v>45511</v>
      </c>
    </row>
    <row r="152" spans="2:14" x14ac:dyDescent="0.25">
      <c r="B152" s="9">
        <v>20774</v>
      </c>
      <c r="C152" s="21">
        <v>45513</v>
      </c>
      <c r="D152" s="21" t="s">
        <v>88</v>
      </c>
      <c r="E152" s="21" t="s">
        <v>90</v>
      </c>
      <c r="F152" s="9" t="s">
        <v>11</v>
      </c>
      <c r="G152" s="9" t="s">
        <v>222</v>
      </c>
      <c r="H152" s="9" t="s">
        <v>42</v>
      </c>
      <c r="I152" s="9">
        <v>12</v>
      </c>
      <c r="J152" s="9" t="s">
        <v>18</v>
      </c>
      <c r="N152" s="23">
        <v>45566</v>
      </c>
    </row>
    <row r="153" spans="2:14" x14ac:dyDescent="0.25">
      <c r="B153" s="9">
        <v>20804</v>
      </c>
      <c r="C153" s="21">
        <v>45513</v>
      </c>
      <c r="D153" s="21" t="s">
        <v>89</v>
      </c>
      <c r="E153" s="21" t="s">
        <v>87</v>
      </c>
      <c r="F153" s="9" t="s">
        <v>11</v>
      </c>
      <c r="G153" s="9" t="s">
        <v>223</v>
      </c>
      <c r="H153" s="9" t="s">
        <v>43</v>
      </c>
      <c r="I153" s="9">
        <v>13</v>
      </c>
      <c r="J153" s="9" t="s">
        <v>18</v>
      </c>
      <c r="N153" s="23">
        <v>45575</v>
      </c>
    </row>
    <row r="154" spans="2:14" x14ac:dyDescent="0.25">
      <c r="B154" s="9">
        <v>20871</v>
      </c>
      <c r="C154" s="21">
        <v>45515</v>
      </c>
      <c r="D154" s="21" t="s">
        <v>86</v>
      </c>
      <c r="E154" s="21" t="s">
        <v>87</v>
      </c>
      <c r="F154" s="9" t="s">
        <v>11</v>
      </c>
      <c r="G154" s="9" t="s">
        <v>224</v>
      </c>
      <c r="H154" s="9" t="s">
        <v>42</v>
      </c>
      <c r="I154" s="9">
        <v>12</v>
      </c>
      <c r="J154" s="9" t="s">
        <v>18</v>
      </c>
      <c r="N154" s="23">
        <v>45515</v>
      </c>
    </row>
    <row r="155" spans="2:14" x14ac:dyDescent="0.25">
      <c r="B155" s="9">
        <v>21005</v>
      </c>
      <c r="C155" s="21">
        <v>45517</v>
      </c>
      <c r="D155" s="21" t="s">
        <v>86</v>
      </c>
      <c r="E155" s="21" t="s">
        <v>90</v>
      </c>
      <c r="F155" s="9" t="s">
        <v>11</v>
      </c>
      <c r="G155" s="9" t="s">
        <v>225</v>
      </c>
      <c r="H155" s="9" t="s">
        <v>42</v>
      </c>
      <c r="I155" s="9">
        <v>12</v>
      </c>
      <c r="J155" s="9" t="s">
        <v>18</v>
      </c>
      <c r="N155" s="23">
        <v>45541</v>
      </c>
    </row>
    <row r="156" spans="2:14" x14ac:dyDescent="0.25">
      <c r="B156" s="9">
        <v>21150</v>
      </c>
      <c r="C156" s="21">
        <v>45518</v>
      </c>
      <c r="D156" s="21" t="s">
        <v>88</v>
      </c>
      <c r="E156" s="21" t="s">
        <v>90</v>
      </c>
      <c r="F156" s="9" t="s">
        <v>11</v>
      </c>
      <c r="G156" s="9" t="s">
        <v>226</v>
      </c>
      <c r="H156" s="9" t="s">
        <v>60</v>
      </c>
      <c r="I156" s="9">
        <v>4</v>
      </c>
      <c r="J156" s="9" t="s">
        <v>18</v>
      </c>
      <c r="N156" s="23">
        <v>45558</v>
      </c>
    </row>
    <row r="157" spans="2:14" x14ac:dyDescent="0.25">
      <c r="B157" s="9">
        <v>21389</v>
      </c>
      <c r="C157" s="21">
        <v>45523</v>
      </c>
      <c r="D157" s="21" t="s">
        <v>89</v>
      </c>
      <c r="E157" s="21" t="s">
        <v>90</v>
      </c>
      <c r="F157" s="9" t="s">
        <v>11</v>
      </c>
      <c r="G157" s="9" t="s">
        <v>228</v>
      </c>
      <c r="H157" s="9" t="s">
        <v>56</v>
      </c>
      <c r="I157" s="9">
        <v>6</v>
      </c>
      <c r="J157" t="s">
        <v>18</v>
      </c>
      <c r="N157" s="23">
        <v>45565</v>
      </c>
    </row>
    <row r="158" spans="2:14" x14ac:dyDescent="0.25">
      <c r="B158" s="9">
        <v>21447</v>
      </c>
      <c r="C158" s="21">
        <v>45524</v>
      </c>
      <c r="D158" s="21" t="s">
        <v>89</v>
      </c>
      <c r="E158" s="21" t="s">
        <v>90</v>
      </c>
      <c r="F158" t="s">
        <v>11</v>
      </c>
      <c r="G158" t="s">
        <v>30</v>
      </c>
      <c r="H158" t="s">
        <v>69</v>
      </c>
      <c r="I158" s="9">
        <v>6</v>
      </c>
      <c r="J158" t="s">
        <v>18</v>
      </c>
      <c r="N158" s="23">
        <v>45552</v>
      </c>
    </row>
    <row r="159" spans="2:14" x14ac:dyDescent="0.25">
      <c r="B159" s="9">
        <v>21546</v>
      </c>
      <c r="C159" s="21">
        <v>44429</v>
      </c>
      <c r="D159" s="21" t="s">
        <v>88</v>
      </c>
      <c r="E159" s="21" t="s">
        <v>90</v>
      </c>
      <c r="F159" s="9" t="s">
        <v>11</v>
      </c>
      <c r="G159" s="9" t="s">
        <v>227</v>
      </c>
      <c r="H159" s="9" t="s">
        <v>42</v>
      </c>
      <c r="I159" s="9">
        <v>12</v>
      </c>
      <c r="J159" s="9" t="s">
        <v>0</v>
      </c>
      <c r="N159" s="23">
        <v>45611</v>
      </c>
    </row>
    <row r="160" spans="2:14" x14ac:dyDescent="0.25">
      <c r="B160" s="9">
        <v>21598</v>
      </c>
      <c r="C160" s="21">
        <v>45526</v>
      </c>
      <c r="D160" s="21" t="s">
        <v>89</v>
      </c>
      <c r="E160" s="21" t="s">
        <v>87</v>
      </c>
      <c r="F160" s="9" t="s">
        <v>22</v>
      </c>
      <c r="G160" s="9" t="s">
        <v>187</v>
      </c>
      <c r="H160" s="9" t="s">
        <v>42</v>
      </c>
      <c r="I160" s="9">
        <v>12</v>
      </c>
      <c r="J160" s="9" t="s">
        <v>18</v>
      </c>
      <c r="N160" s="23">
        <v>45561</v>
      </c>
    </row>
    <row r="161" spans="2:14" x14ac:dyDescent="0.25">
      <c r="B161" s="9">
        <v>21676</v>
      </c>
      <c r="C161" s="21">
        <v>45527</v>
      </c>
      <c r="D161" s="21" t="s">
        <v>88</v>
      </c>
      <c r="E161" s="21" t="s">
        <v>90</v>
      </c>
      <c r="F161" s="9" t="s">
        <v>22</v>
      </c>
      <c r="G161" s="9" t="s">
        <v>229</v>
      </c>
      <c r="H161" s="9" t="s">
        <v>43</v>
      </c>
      <c r="I161" s="9">
        <v>13</v>
      </c>
      <c r="J161" s="9" t="s">
        <v>18</v>
      </c>
      <c r="N161" s="23">
        <v>45545</v>
      </c>
    </row>
    <row r="162" spans="2:14" x14ac:dyDescent="0.25">
      <c r="B162" s="9">
        <v>21949</v>
      </c>
      <c r="C162" s="21">
        <v>45531</v>
      </c>
      <c r="D162" s="21" t="s">
        <v>86</v>
      </c>
      <c r="E162" s="21" t="s">
        <v>87</v>
      </c>
      <c r="F162" s="9" t="s">
        <v>11</v>
      </c>
      <c r="G162" s="9" t="s">
        <v>230</v>
      </c>
      <c r="H162" s="9" t="s">
        <v>43</v>
      </c>
      <c r="I162" s="9">
        <v>13</v>
      </c>
      <c r="J162" t="s">
        <v>18</v>
      </c>
      <c r="N162" s="23">
        <v>45560</v>
      </c>
    </row>
    <row r="163" spans="2:14" x14ac:dyDescent="0.25">
      <c r="B163" s="9">
        <v>21950</v>
      </c>
      <c r="C163" s="21">
        <v>45531</v>
      </c>
      <c r="D163" s="21" t="s">
        <v>89</v>
      </c>
      <c r="E163" s="21" t="s">
        <v>90</v>
      </c>
      <c r="F163" s="9" t="s">
        <v>11</v>
      </c>
      <c r="G163" s="9" t="s">
        <v>231</v>
      </c>
      <c r="H163" s="9" t="s">
        <v>57</v>
      </c>
      <c r="I163" s="13" t="s">
        <v>75</v>
      </c>
      <c r="J163" s="9" t="s">
        <v>0</v>
      </c>
      <c r="N163" s="23">
        <v>45588</v>
      </c>
    </row>
    <row r="164" spans="2:14" x14ac:dyDescent="0.25">
      <c r="B164" s="9">
        <v>22242</v>
      </c>
      <c r="C164" s="21">
        <v>45534</v>
      </c>
      <c r="D164" s="21" t="s">
        <v>88</v>
      </c>
      <c r="E164" s="21" t="s">
        <v>90</v>
      </c>
      <c r="F164" s="9" t="s">
        <v>11</v>
      </c>
      <c r="G164" s="9" t="s">
        <v>232</v>
      </c>
      <c r="H164" s="9" t="s">
        <v>43</v>
      </c>
      <c r="I164" s="9">
        <v>13</v>
      </c>
      <c r="J164" s="9" t="s">
        <v>18</v>
      </c>
      <c r="N164" s="23">
        <v>45555</v>
      </c>
    </row>
    <row r="165" spans="2:14" x14ac:dyDescent="0.25">
      <c r="B165" s="9">
        <v>22247</v>
      </c>
      <c r="C165" s="21">
        <v>45534</v>
      </c>
      <c r="D165" s="21" t="s">
        <v>88</v>
      </c>
      <c r="E165" s="21" t="s">
        <v>90</v>
      </c>
      <c r="F165" s="9" t="s">
        <v>11</v>
      </c>
      <c r="G165" s="9" t="s">
        <v>233</v>
      </c>
      <c r="H165" s="9" t="s">
        <v>42</v>
      </c>
      <c r="I165" s="9">
        <v>12</v>
      </c>
      <c r="J165" s="9" t="s">
        <v>18</v>
      </c>
      <c r="N165" s="23">
        <v>45548</v>
      </c>
    </row>
    <row r="166" spans="2:14" x14ac:dyDescent="0.25">
      <c r="B166" s="9">
        <v>22512</v>
      </c>
      <c r="C166" s="21">
        <v>45539</v>
      </c>
      <c r="D166" s="21" t="s">
        <v>88</v>
      </c>
      <c r="E166" s="21" t="s">
        <v>87</v>
      </c>
      <c r="F166" s="9" t="s">
        <v>11</v>
      </c>
      <c r="G166" s="9" t="s">
        <v>234</v>
      </c>
      <c r="H166" s="9" t="s">
        <v>42</v>
      </c>
      <c r="I166" s="9">
        <v>12</v>
      </c>
      <c r="J166" s="9" t="s">
        <v>18</v>
      </c>
      <c r="N166" s="23">
        <v>45559</v>
      </c>
    </row>
    <row r="167" spans="2:14" x14ac:dyDescent="0.25">
      <c r="B167" s="9">
        <v>22606</v>
      </c>
      <c r="C167" s="21">
        <v>45539</v>
      </c>
      <c r="D167" s="21" t="s">
        <v>88</v>
      </c>
      <c r="E167" s="21" t="s">
        <v>87</v>
      </c>
      <c r="F167" s="9" t="s">
        <v>11</v>
      </c>
      <c r="G167" s="30" t="s">
        <v>235</v>
      </c>
      <c r="H167" s="9" t="s">
        <v>42</v>
      </c>
      <c r="I167" s="9">
        <v>12</v>
      </c>
      <c r="J167" s="9" t="s">
        <v>18</v>
      </c>
      <c r="N167" s="23">
        <v>45561</v>
      </c>
    </row>
    <row r="168" spans="2:14" x14ac:dyDescent="0.25">
      <c r="B168" s="9">
        <v>22674</v>
      </c>
      <c r="C168" s="21">
        <v>45540</v>
      </c>
      <c r="D168" s="21" t="s">
        <v>86</v>
      </c>
      <c r="E168" s="21" t="s">
        <v>87</v>
      </c>
      <c r="F168" s="9" t="s">
        <v>11</v>
      </c>
      <c r="G168" s="9" t="s">
        <v>236</v>
      </c>
      <c r="H168" s="9" t="s">
        <v>42</v>
      </c>
      <c r="I168" s="9">
        <v>12</v>
      </c>
      <c r="J168" s="9" t="s">
        <v>18</v>
      </c>
      <c r="N168" s="23">
        <v>45565</v>
      </c>
    </row>
    <row r="169" spans="2:14" x14ac:dyDescent="0.25">
      <c r="B169" s="9">
        <v>22701</v>
      </c>
      <c r="C169" s="21">
        <v>45540</v>
      </c>
      <c r="D169" s="21" t="s">
        <v>88</v>
      </c>
      <c r="E169" s="21" t="s">
        <v>87</v>
      </c>
      <c r="F169" s="9" t="s">
        <v>22</v>
      </c>
      <c r="G169" s="9" t="s">
        <v>237</v>
      </c>
      <c r="H169" s="9" t="s">
        <v>42</v>
      </c>
      <c r="I169" s="9">
        <v>12</v>
      </c>
      <c r="J169" s="9" t="s">
        <v>18</v>
      </c>
      <c r="N169" s="23">
        <v>45548</v>
      </c>
    </row>
    <row r="170" spans="2:14" x14ac:dyDescent="0.25">
      <c r="B170" s="9">
        <v>22707</v>
      </c>
      <c r="C170" s="21">
        <v>45540</v>
      </c>
      <c r="D170" s="21" t="s">
        <v>88</v>
      </c>
      <c r="E170" s="21" t="s">
        <v>87</v>
      </c>
      <c r="F170" s="9" t="s">
        <v>11</v>
      </c>
      <c r="G170" s="9" t="s">
        <v>238</v>
      </c>
      <c r="H170" s="9" t="s">
        <v>57</v>
      </c>
      <c r="I170" s="13" t="s">
        <v>75</v>
      </c>
      <c r="J170" s="9" t="s">
        <v>18</v>
      </c>
      <c r="N170" s="23">
        <v>45559</v>
      </c>
    </row>
    <row r="171" spans="2:14" x14ac:dyDescent="0.25">
      <c r="B171" s="9">
        <v>22769</v>
      </c>
      <c r="C171" s="21">
        <v>45540</v>
      </c>
      <c r="D171" s="21" t="s">
        <v>88</v>
      </c>
      <c r="E171" s="21" t="s">
        <v>87</v>
      </c>
      <c r="F171" s="9" t="s">
        <v>11</v>
      </c>
      <c r="G171" s="9" t="s">
        <v>239</v>
      </c>
      <c r="H171" s="9" t="s">
        <v>42</v>
      </c>
      <c r="I171" s="9">
        <v>12</v>
      </c>
      <c r="J171" s="9" t="s">
        <v>18</v>
      </c>
      <c r="N171" s="23">
        <v>45561</v>
      </c>
    </row>
    <row r="172" spans="2:14" x14ac:dyDescent="0.25">
      <c r="B172" s="9">
        <v>23031</v>
      </c>
      <c r="C172" s="21">
        <v>45545</v>
      </c>
      <c r="D172" s="21" t="s">
        <v>86</v>
      </c>
      <c r="E172" s="21" t="s">
        <v>87</v>
      </c>
      <c r="F172" s="9" t="s">
        <v>11</v>
      </c>
      <c r="G172" s="9" t="s">
        <v>240</v>
      </c>
      <c r="H172" s="9" t="s">
        <v>42</v>
      </c>
      <c r="I172" s="9">
        <v>12</v>
      </c>
      <c r="J172" s="9" t="s">
        <v>18</v>
      </c>
      <c r="N172" s="23">
        <v>45561</v>
      </c>
    </row>
    <row r="173" spans="2:14" x14ac:dyDescent="0.25">
      <c r="B173" s="9">
        <v>23040</v>
      </c>
      <c r="C173" s="21">
        <v>45545</v>
      </c>
      <c r="D173" s="21" t="s">
        <v>88</v>
      </c>
      <c r="E173" s="21" t="s">
        <v>90</v>
      </c>
      <c r="F173" s="9" t="s">
        <v>11</v>
      </c>
      <c r="G173" s="9" t="s">
        <v>241</v>
      </c>
      <c r="H173" s="9" t="s">
        <v>42</v>
      </c>
      <c r="I173" s="9">
        <v>12</v>
      </c>
      <c r="J173" s="9" t="s">
        <v>18</v>
      </c>
      <c r="N173" s="23">
        <v>45560</v>
      </c>
    </row>
    <row r="174" spans="2:14" x14ac:dyDescent="0.25">
      <c r="B174" s="9">
        <v>23206</v>
      </c>
      <c r="C174" s="21">
        <v>45547</v>
      </c>
      <c r="D174" s="21" t="s">
        <v>86</v>
      </c>
      <c r="E174" s="21" t="s">
        <v>90</v>
      </c>
      <c r="F174" s="9" t="s">
        <v>11</v>
      </c>
      <c r="G174" s="9" t="s">
        <v>242</v>
      </c>
      <c r="H174" s="9" t="s">
        <v>42</v>
      </c>
      <c r="I174" s="9">
        <v>12</v>
      </c>
      <c r="J174" t="s">
        <v>18</v>
      </c>
      <c r="N174" s="23">
        <v>45558</v>
      </c>
    </row>
    <row r="175" spans="2:14" x14ac:dyDescent="0.25">
      <c r="B175" s="9">
        <v>23237</v>
      </c>
      <c r="C175" s="21">
        <v>45547</v>
      </c>
      <c r="D175" s="21" t="s">
        <v>89</v>
      </c>
      <c r="E175" s="21" t="s">
        <v>87</v>
      </c>
      <c r="F175" s="9" t="s">
        <v>11</v>
      </c>
      <c r="G175" s="9" t="s">
        <v>243</v>
      </c>
      <c r="H175" s="9" t="s">
        <v>43</v>
      </c>
      <c r="I175" s="9">
        <v>13</v>
      </c>
      <c r="J175" s="9" t="s">
        <v>17</v>
      </c>
      <c r="K175" s="9" t="s">
        <v>14</v>
      </c>
      <c r="N175" s="24"/>
    </row>
    <row r="176" spans="2:14" x14ac:dyDescent="0.25">
      <c r="B176" s="9">
        <v>23282</v>
      </c>
      <c r="C176" s="21">
        <v>45548</v>
      </c>
      <c r="D176" s="21" t="s">
        <v>86</v>
      </c>
      <c r="E176" s="21" t="s">
        <v>90</v>
      </c>
      <c r="F176" s="9" t="s">
        <v>11</v>
      </c>
      <c r="G176" s="9" t="s">
        <v>244</v>
      </c>
      <c r="H176" s="9" t="s">
        <v>42</v>
      </c>
      <c r="I176" s="9">
        <v>12</v>
      </c>
      <c r="J176" s="9" t="s">
        <v>18</v>
      </c>
      <c r="N176" s="23">
        <v>45574</v>
      </c>
    </row>
    <row r="177" spans="2:14" x14ac:dyDescent="0.25">
      <c r="B177" s="9">
        <v>23362</v>
      </c>
      <c r="C177" s="21">
        <v>45548</v>
      </c>
      <c r="D177" s="21" t="s">
        <v>88</v>
      </c>
      <c r="E177" s="21" t="s">
        <v>87</v>
      </c>
      <c r="F177" s="9" t="s">
        <v>11</v>
      </c>
      <c r="G177" s="9" t="s">
        <v>245</v>
      </c>
      <c r="H177" s="9" t="s">
        <v>57</v>
      </c>
      <c r="I177" s="13" t="s">
        <v>75</v>
      </c>
      <c r="J177" s="9" t="s">
        <v>18</v>
      </c>
      <c r="N177" s="23">
        <v>45561</v>
      </c>
    </row>
    <row r="178" spans="2:14" x14ac:dyDescent="0.25">
      <c r="B178" s="9">
        <v>23382</v>
      </c>
      <c r="C178" s="21">
        <v>45548</v>
      </c>
      <c r="D178" s="21" t="s">
        <v>89</v>
      </c>
      <c r="E178" s="21" t="s">
        <v>87</v>
      </c>
      <c r="F178" s="9" t="s">
        <v>11</v>
      </c>
      <c r="G178" s="9" t="s">
        <v>182</v>
      </c>
      <c r="H178" s="9" t="s">
        <v>60</v>
      </c>
      <c r="I178" s="13" t="s">
        <v>294</v>
      </c>
      <c r="J178" s="9" t="s">
        <v>18</v>
      </c>
      <c r="N178" s="23">
        <v>45660</v>
      </c>
    </row>
    <row r="179" spans="2:14" x14ac:dyDescent="0.25">
      <c r="B179" s="9">
        <v>23555</v>
      </c>
      <c r="C179" s="21">
        <v>45551</v>
      </c>
      <c r="D179" s="21" t="s">
        <v>89</v>
      </c>
      <c r="E179" s="21" t="s">
        <v>90</v>
      </c>
      <c r="F179" s="9" t="s">
        <v>11</v>
      </c>
      <c r="G179" s="9" t="s">
        <v>246</v>
      </c>
      <c r="H179" s="9" t="s">
        <v>42</v>
      </c>
      <c r="I179" s="9">
        <v>12</v>
      </c>
      <c r="J179" s="9" t="s">
        <v>18</v>
      </c>
      <c r="N179" s="23">
        <v>45567</v>
      </c>
    </row>
    <row r="180" spans="2:14" x14ac:dyDescent="0.25">
      <c r="B180" s="9">
        <v>23685</v>
      </c>
      <c r="C180" s="21">
        <v>45552</v>
      </c>
      <c r="D180" s="21" t="s">
        <v>88</v>
      </c>
      <c r="E180" s="21" t="s">
        <v>87</v>
      </c>
      <c r="F180" s="9" t="s">
        <v>11</v>
      </c>
      <c r="G180" s="9" t="s">
        <v>247</v>
      </c>
      <c r="H180" s="9" t="s">
        <v>42</v>
      </c>
      <c r="I180" s="9">
        <v>12</v>
      </c>
      <c r="J180" t="s">
        <v>18</v>
      </c>
      <c r="N180" s="23">
        <v>45569</v>
      </c>
    </row>
    <row r="181" spans="2:14" x14ac:dyDescent="0.25">
      <c r="B181" s="9">
        <v>23931</v>
      </c>
      <c r="C181" s="21">
        <v>45554</v>
      </c>
      <c r="D181" s="21" t="s">
        <v>89</v>
      </c>
      <c r="E181" s="21" t="s">
        <v>87</v>
      </c>
      <c r="F181" t="s">
        <v>11</v>
      </c>
      <c r="G181" t="s">
        <v>248</v>
      </c>
      <c r="H181" s="9" t="s">
        <v>42</v>
      </c>
      <c r="I181" s="9">
        <v>12</v>
      </c>
      <c r="J181" t="s">
        <v>18</v>
      </c>
      <c r="N181" s="23">
        <v>45558</v>
      </c>
    </row>
    <row r="182" spans="2:14" x14ac:dyDescent="0.25">
      <c r="B182" t="s">
        <v>31</v>
      </c>
      <c r="C182" s="21">
        <v>45554</v>
      </c>
      <c r="D182" s="21" t="s">
        <v>89</v>
      </c>
      <c r="E182" s="21" t="s">
        <v>87</v>
      </c>
      <c r="F182" t="s">
        <v>11</v>
      </c>
      <c r="G182" t="s">
        <v>248</v>
      </c>
      <c r="H182" s="9" t="s">
        <v>42</v>
      </c>
      <c r="I182" s="9">
        <v>12</v>
      </c>
      <c r="J182" t="s">
        <v>18</v>
      </c>
      <c r="N182" s="23">
        <v>45558</v>
      </c>
    </row>
    <row r="183" spans="2:14" x14ac:dyDescent="0.25">
      <c r="B183" s="9">
        <v>24317</v>
      </c>
      <c r="C183" s="21">
        <v>45559</v>
      </c>
      <c r="D183" s="21" t="s">
        <v>88</v>
      </c>
      <c r="E183" s="21" t="s">
        <v>87</v>
      </c>
      <c r="F183" s="9" t="s">
        <v>22</v>
      </c>
      <c r="G183" s="9" t="s">
        <v>249</v>
      </c>
      <c r="H183" s="9" t="s">
        <v>42</v>
      </c>
      <c r="I183" s="9">
        <v>12</v>
      </c>
      <c r="J183" t="s">
        <v>18</v>
      </c>
      <c r="N183" s="23">
        <v>45561</v>
      </c>
    </row>
    <row r="184" spans="2:14" x14ac:dyDescent="0.25">
      <c r="B184" s="9">
        <v>24318</v>
      </c>
      <c r="C184" s="21">
        <v>45559</v>
      </c>
      <c r="D184" s="21" t="s">
        <v>88</v>
      </c>
      <c r="E184" s="21" t="s">
        <v>87</v>
      </c>
      <c r="F184" s="9" t="s">
        <v>22</v>
      </c>
      <c r="G184" s="9" t="s">
        <v>250</v>
      </c>
      <c r="H184" s="9" t="s">
        <v>42</v>
      </c>
      <c r="I184" s="9">
        <v>12</v>
      </c>
      <c r="J184" t="s">
        <v>18</v>
      </c>
      <c r="N184" s="23">
        <v>45581</v>
      </c>
    </row>
    <row r="185" spans="2:14" x14ac:dyDescent="0.25">
      <c r="B185" s="9">
        <v>24390</v>
      </c>
      <c r="C185" s="21">
        <v>45560</v>
      </c>
      <c r="D185" s="21" t="s">
        <v>89</v>
      </c>
      <c r="E185" s="21" t="s">
        <v>87</v>
      </c>
      <c r="F185" s="9" t="s">
        <v>11</v>
      </c>
      <c r="G185" s="9" t="s">
        <v>251</v>
      </c>
      <c r="H185" s="9" t="s">
        <v>42</v>
      </c>
      <c r="I185" s="9">
        <v>12</v>
      </c>
      <c r="J185" t="s">
        <v>18</v>
      </c>
      <c r="N185" s="23">
        <v>45581</v>
      </c>
    </row>
    <row r="186" spans="2:14" x14ac:dyDescent="0.25">
      <c r="B186" s="9">
        <v>24493</v>
      </c>
      <c r="C186" s="21">
        <v>45561</v>
      </c>
      <c r="D186" s="21" t="s">
        <v>88</v>
      </c>
      <c r="E186" s="21" t="s">
        <v>90</v>
      </c>
      <c r="F186" s="9" t="s">
        <v>11</v>
      </c>
      <c r="G186" s="9" t="s">
        <v>252</v>
      </c>
      <c r="H186" s="9" t="s">
        <v>62</v>
      </c>
      <c r="I186" s="9">
        <v>3</v>
      </c>
      <c r="J186" t="s">
        <v>18</v>
      </c>
      <c r="N186" s="23">
        <v>45583</v>
      </c>
    </row>
    <row r="187" spans="2:14" x14ac:dyDescent="0.25">
      <c r="B187" s="9">
        <v>25591</v>
      </c>
      <c r="C187" s="21">
        <v>45572</v>
      </c>
      <c r="D187" s="21" t="s">
        <v>89</v>
      </c>
      <c r="E187" s="21" t="s">
        <v>90</v>
      </c>
      <c r="F187" s="9" t="s">
        <v>11</v>
      </c>
      <c r="G187" s="9" t="s">
        <v>253</v>
      </c>
      <c r="H187" s="9" t="s">
        <v>42</v>
      </c>
      <c r="I187" s="9">
        <v>12</v>
      </c>
      <c r="J187" s="13" t="s">
        <v>18</v>
      </c>
      <c r="N187" s="23">
        <v>45581</v>
      </c>
    </row>
    <row r="188" spans="2:14" x14ac:dyDescent="0.25">
      <c r="B188" s="9">
        <v>25998</v>
      </c>
      <c r="C188" s="21">
        <v>45576</v>
      </c>
      <c r="D188" s="21" t="s">
        <v>86</v>
      </c>
      <c r="E188" s="21" t="s">
        <v>90</v>
      </c>
      <c r="F188" s="9" t="s">
        <v>11</v>
      </c>
      <c r="G188" s="9" t="s">
        <v>254</v>
      </c>
      <c r="H188" s="9" t="s">
        <v>42</v>
      </c>
      <c r="I188" s="9">
        <v>12</v>
      </c>
      <c r="J188" s="13" t="s">
        <v>0</v>
      </c>
      <c r="N188" s="24"/>
    </row>
    <row r="189" spans="2:14" x14ac:dyDescent="0.25">
      <c r="B189" s="9">
        <v>26186</v>
      </c>
      <c r="C189" s="21">
        <v>45579</v>
      </c>
      <c r="D189" s="21" t="s">
        <v>89</v>
      </c>
      <c r="E189" s="21" t="s">
        <v>87</v>
      </c>
      <c r="F189" s="9" t="s">
        <v>11</v>
      </c>
      <c r="G189" s="9" t="s">
        <v>255</v>
      </c>
      <c r="H189" s="9" t="s">
        <v>42</v>
      </c>
      <c r="I189" s="9">
        <v>12</v>
      </c>
      <c r="J189" s="13" t="s">
        <v>18</v>
      </c>
      <c r="N189" s="23">
        <v>45602</v>
      </c>
    </row>
    <row r="190" spans="2:14" x14ac:dyDescent="0.25">
      <c r="B190" s="9">
        <v>26446</v>
      </c>
      <c r="C190" s="21">
        <v>45582</v>
      </c>
      <c r="D190" s="21" t="s">
        <v>86</v>
      </c>
      <c r="E190" s="21" t="s">
        <v>87</v>
      </c>
      <c r="F190" s="9" t="s">
        <v>11</v>
      </c>
      <c r="G190" t="s">
        <v>256</v>
      </c>
      <c r="H190" s="9" t="s">
        <v>42</v>
      </c>
      <c r="I190" s="9">
        <v>12</v>
      </c>
      <c r="J190" s="13" t="s">
        <v>46</v>
      </c>
      <c r="N190" s="23">
        <v>45589</v>
      </c>
    </row>
    <row r="191" spans="2:14" x14ac:dyDescent="0.25">
      <c r="B191" s="9">
        <v>26896</v>
      </c>
      <c r="C191" s="21">
        <v>45587</v>
      </c>
      <c r="D191" s="21" t="s">
        <v>89</v>
      </c>
      <c r="E191" s="21" t="s">
        <v>87</v>
      </c>
      <c r="F191" s="9" t="s">
        <v>11</v>
      </c>
      <c r="G191" s="9" t="s">
        <v>257</v>
      </c>
      <c r="H191" s="9" t="s">
        <v>42</v>
      </c>
      <c r="I191" s="9">
        <v>12</v>
      </c>
      <c r="J191" s="13" t="s">
        <v>18</v>
      </c>
      <c r="N191" s="23">
        <v>45604</v>
      </c>
    </row>
    <row r="192" spans="2:14" x14ac:dyDescent="0.25">
      <c r="B192" s="9">
        <v>27146</v>
      </c>
      <c r="C192" s="9" t="s">
        <v>52</v>
      </c>
      <c r="D192" s="9" t="s">
        <v>86</v>
      </c>
      <c r="E192" s="21" t="s">
        <v>87</v>
      </c>
      <c r="F192" s="9" t="s">
        <v>11</v>
      </c>
      <c r="G192" s="9" t="s">
        <v>258</v>
      </c>
      <c r="H192" s="9" t="s">
        <v>42</v>
      </c>
      <c r="I192" s="9">
        <v>12</v>
      </c>
      <c r="J192" s="13" t="s">
        <v>18</v>
      </c>
      <c r="N192" s="23">
        <v>45623</v>
      </c>
    </row>
    <row r="193" spans="2:14" x14ac:dyDescent="0.25">
      <c r="B193" s="9">
        <v>27480</v>
      </c>
      <c r="C193" s="21">
        <v>45594</v>
      </c>
      <c r="D193" s="21" t="s">
        <v>86</v>
      </c>
      <c r="E193" s="21" t="s">
        <v>90</v>
      </c>
      <c r="F193" s="9" t="s">
        <v>11</v>
      </c>
      <c r="G193" s="9" t="s">
        <v>259</v>
      </c>
      <c r="H193" s="9" t="s">
        <v>42</v>
      </c>
      <c r="I193" s="9">
        <v>12</v>
      </c>
      <c r="J193" s="13" t="s">
        <v>18</v>
      </c>
      <c r="N193" s="23">
        <v>45618</v>
      </c>
    </row>
    <row r="194" spans="2:14" x14ac:dyDescent="0.25">
      <c r="B194" s="9">
        <v>27578</v>
      </c>
      <c r="C194" s="21">
        <v>45596</v>
      </c>
      <c r="D194" s="21" t="s">
        <v>88</v>
      </c>
      <c r="E194" s="21" t="s">
        <v>90</v>
      </c>
      <c r="F194" s="9" t="s">
        <v>22</v>
      </c>
      <c r="G194" s="9" t="s">
        <v>260</v>
      </c>
      <c r="H194" s="9" t="s">
        <v>43</v>
      </c>
      <c r="I194" s="9">
        <v>13</v>
      </c>
      <c r="J194" s="13" t="s">
        <v>18</v>
      </c>
      <c r="N194" s="23">
        <v>45611</v>
      </c>
    </row>
    <row r="195" spans="2:14" x14ac:dyDescent="0.25">
      <c r="B195" s="9">
        <v>27653</v>
      </c>
      <c r="C195" s="21">
        <v>45596</v>
      </c>
      <c r="D195" s="21" t="s">
        <v>88</v>
      </c>
      <c r="E195" s="21" t="s">
        <v>90</v>
      </c>
      <c r="F195" s="9" t="s">
        <v>11</v>
      </c>
      <c r="G195" s="9" t="s">
        <v>261</v>
      </c>
      <c r="H195" s="9" t="s">
        <v>43</v>
      </c>
      <c r="I195" s="9">
        <v>13</v>
      </c>
      <c r="J195" s="13" t="s">
        <v>32</v>
      </c>
      <c r="N195" s="24"/>
    </row>
    <row r="196" spans="2:14" x14ac:dyDescent="0.25">
      <c r="B196" s="9">
        <v>27655</v>
      </c>
      <c r="C196" s="21">
        <v>45596</v>
      </c>
      <c r="D196" s="21" t="s">
        <v>88</v>
      </c>
      <c r="E196" s="21" t="s">
        <v>90</v>
      </c>
      <c r="F196" s="9" t="s">
        <v>11</v>
      </c>
      <c r="G196" s="9" t="s">
        <v>53</v>
      </c>
      <c r="H196" s="9" t="s">
        <v>292</v>
      </c>
      <c r="I196" s="9">
        <v>14</v>
      </c>
      <c r="J196" s="13" t="s">
        <v>18</v>
      </c>
      <c r="N196" s="23" t="s">
        <v>291</v>
      </c>
    </row>
    <row r="197" spans="2:14" x14ac:dyDescent="0.25">
      <c r="B197" s="9">
        <v>27660</v>
      </c>
      <c r="C197" s="21">
        <v>45596</v>
      </c>
      <c r="D197" s="21" t="s">
        <v>86</v>
      </c>
      <c r="E197" s="21" t="s">
        <v>90</v>
      </c>
      <c r="F197" s="9" t="s">
        <v>11</v>
      </c>
      <c r="G197" s="9" t="s">
        <v>262</v>
      </c>
      <c r="H197" s="9" t="s">
        <v>42</v>
      </c>
      <c r="I197" s="9">
        <v>12</v>
      </c>
      <c r="J197" s="13" t="s">
        <v>0</v>
      </c>
      <c r="N197" s="21">
        <v>45607</v>
      </c>
    </row>
    <row r="198" spans="2:14" x14ac:dyDescent="0.25">
      <c r="B198" s="9">
        <v>27709</v>
      </c>
      <c r="C198" s="21">
        <v>45600</v>
      </c>
      <c r="D198" s="21" t="s">
        <v>88</v>
      </c>
      <c r="E198" s="21" t="s">
        <v>90</v>
      </c>
      <c r="F198" s="9" t="s">
        <v>11</v>
      </c>
      <c r="G198" s="9" t="s">
        <v>54</v>
      </c>
      <c r="H198" s="9" t="s">
        <v>55</v>
      </c>
      <c r="I198" s="9">
        <v>6</v>
      </c>
      <c r="J198" s="13" t="s">
        <v>18</v>
      </c>
      <c r="N198" s="23">
        <v>45611</v>
      </c>
    </row>
    <row r="199" spans="2:14" x14ac:dyDescent="0.25">
      <c r="B199" s="9">
        <v>27891</v>
      </c>
      <c r="C199" s="21">
        <v>45601</v>
      </c>
      <c r="D199" s="21" t="s">
        <v>86</v>
      </c>
      <c r="E199" s="21" t="s">
        <v>87</v>
      </c>
      <c r="F199" s="9" t="s">
        <v>11</v>
      </c>
      <c r="G199" s="9" t="s">
        <v>263</v>
      </c>
      <c r="H199" s="9" t="s">
        <v>42</v>
      </c>
      <c r="I199" s="9">
        <v>12</v>
      </c>
      <c r="J199" s="13" t="s">
        <v>18</v>
      </c>
      <c r="N199" s="23">
        <v>45643</v>
      </c>
    </row>
    <row r="200" spans="2:14" x14ac:dyDescent="0.25">
      <c r="B200" s="9">
        <v>28031</v>
      </c>
      <c r="C200" s="21">
        <v>45602</v>
      </c>
      <c r="D200" s="21" t="s">
        <v>89</v>
      </c>
      <c r="E200" s="21" t="s">
        <v>90</v>
      </c>
      <c r="F200" s="9" t="s">
        <v>11</v>
      </c>
      <c r="G200" s="9" t="s">
        <v>264</v>
      </c>
      <c r="H200" s="9" t="s">
        <v>60</v>
      </c>
      <c r="I200" s="9">
        <v>4</v>
      </c>
      <c r="J200" s="13" t="s">
        <v>18</v>
      </c>
      <c r="N200" s="23">
        <v>45611</v>
      </c>
    </row>
    <row r="201" spans="2:14" x14ac:dyDescent="0.25">
      <c r="B201" s="9">
        <v>28136</v>
      </c>
      <c r="C201" s="21">
        <v>45603</v>
      </c>
      <c r="D201" s="21" t="s">
        <v>89</v>
      </c>
      <c r="E201" s="21" t="s">
        <v>87</v>
      </c>
      <c r="F201" s="9" t="s">
        <v>22</v>
      </c>
      <c r="G201" s="9" t="s">
        <v>265</v>
      </c>
      <c r="H201" s="9" t="s">
        <v>43</v>
      </c>
      <c r="I201" s="9">
        <v>13</v>
      </c>
      <c r="J201" s="13" t="s">
        <v>18</v>
      </c>
      <c r="N201" s="23">
        <v>45625</v>
      </c>
    </row>
    <row r="202" spans="2:14" x14ac:dyDescent="0.25">
      <c r="B202" s="9">
        <v>28288</v>
      </c>
      <c r="C202" s="21">
        <v>45604</v>
      </c>
      <c r="D202" s="21" t="s">
        <v>88</v>
      </c>
      <c r="E202" s="21" t="s">
        <v>90</v>
      </c>
      <c r="F202" s="9" t="s">
        <v>11</v>
      </c>
      <c r="G202" s="9" t="s">
        <v>266</v>
      </c>
      <c r="H202" s="9" t="s">
        <v>62</v>
      </c>
      <c r="I202" s="9">
        <v>3</v>
      </c>
      <c r="J202" s="13" t="s">
        <v>18</v>
      </c>
      <c r="N202" s="23">
        <v>45614</v>
      </c>
    </row>
    <row r="203" spans="2:14" x14ac:dyDescent="0.25">
      <c r="B203" s="9">
        <v>28335</v>
      </c>
      <c r="C203" s="21">
        <v>45606</v>
      </c>
      <c r="D203" s="21" t="s">
        <v>86</v>
      </c>
      <c r="E203" s="21" t="s">
        <v>90</v>
      </c>
      <c r="F203" s="9" t="s">
        <v>11</v>
      </c>
      <c r="G203" s="9" t="s">
        <v>267</v>
      </c>
      <c r="H203" s="9" t="s">
        <v>42</v>
      </c>
      <c r="I203" s="9">
        <v>12</v>
      </c>
      <c r="J203" s="13" t="s">
        <v>18</v>
      </c>
      <c r="N203" s="23">
        <v>45644</v>
      </c>
    </row>
    <row r="204" spans="2:14" x14ac:dyDescent="0.25">
      <c r="B204" s="9">
        <v>28557</v>
      </c>
      <c r="C204" s="21">
        <v>45608</v>
      </c>
      <c r="D204" s="21" t="s">
        <v>86</v>
      </c>
      <c r="E204" s="21" t="s">
        <v>87</v>
      </c>
      <c r="F204" s="9" t="s">
        <v>11</v>
      </c>
      <c r="G204" s="9" t="s">
        <v>268</v>
      </c>
      <c r="H204" s="9" t="s">
        <v>43</v>
      </c>
      <c r="I204" s="9">
        <v>13</v>
      </c>
      <c r="J204" s="13" t="s">
        <v>18</v>
      </c>
      <c r="N204" s="23">
        <v>45638</v>
      </c>
    </row>
    <row r="205" spans="2:14" x14ac:dyDescent="0.25">
      <c r="B205" s="9">
        <v>28558</v>
      </c>
      <c r="C205" s="21">
        <v>45608</v>
      </c>
      <c r="D205" s="21" t="s">
        <v>86</v>
      </c>
      <c r="E205" s="21" t="s">
        <v>87</v>
      </c>
      <c r="F205" s="9" t="s">
        <v>11</v>
      </c>
      <c r="G205" s="9" t="s">
        <v>268</v>
      </c>
      <c r="H205" s="9" t="s">
        <v>43</v>
      </c>
      <c r="I205" s="9">
        <v>13</v>
      </c>
      <c r="J205" s="13" t="s">
        <v>18</v>
      </c>
      <c r="N205" s="23">
        <v>45639</v>
      </c>
    </row>
    <row r="206" spans="2:14" x14ac:dyDescent="0.25">
      <c r="B206" s="9">
        <v>28616</v>
      </c>
      <c r="C206" s="21">
        <v>45609</v>
      </c>
      <c r="D206" s="21" t="s">
        <v>86</v>
      </c>
      <c r="E206" s="21" t="s">
        <v>87</v>
      </c>
      <c r="F206" s="9" t="s">
        <v>11</v>
      </c>
      <c r="G206" s="9" t="s">
        <v>261</v>
      </c>
      <c r="H206" s="9" t="s">
        <v>43</v>
      </c>
      <c r="I206" s="9">
        <v>13</v>
      </c>
      <c r="J206" s="13" t="s">
        <v>18</v>
      </c>
      <c r="N206" s="23">
        <v>45614</v>
      </c>
    </row>
    <row r="207" spans="2:14" x14ac:dyDescent="0.25">
      <c r="B207" s="9">
        <v>28784</v>
      </c>
      <c r="C207" s="21">
        <v>45610</v>
      </c>
      <c r="D207" s="21" t="s">
        <v>86</v>
      </c>
      <c r="E207" s="21" t="s">
        <v>90</v>
      </c>
      <c r="F207" s="9" t="s">
        <v>11</v>
      </c>
      <c r="G207" s="9" t="s">
        <v>269</v>
      </c>
      <c r="H207" s="9" t="s">
        <v>42</v>
      </c>
      <c r="I207" s="9">
        <v>12</v>
      </c>
      <c r="J207" s="13" t="s">
        <v>18</v>
      </c>
      <c r="N207" s="23">
        <v>45614</v>
      </c>
    </row>
    <row r="208" spans="2:14" x14ac:dyDescent="0.25">
      <c r="B208" s="9">
        <v>28804</v>
      </c>
      <c r="C208" s="21">
        <v>45610</v>
      </c>
      <c r="D208" s="21" t="s">
        <v>86</v>
      </c>
      <c r="E208" s="21" t="s">
        <v>87</v>
      </c>
      <c r="F208" s="9" t="s">
        <v>11</v>
      </c>
      <c r="G208" s="9" t="s">
        <v>270</v>
      </c>
      <c r="H208" s="9" t="s">
        <v>43</v>
      </c>
      <c r="I208" s="9">
        <v>13</v>
      </c>
      <c r="J208" s="13" t="s">
        <v>17</v>
      </c>
      <c r="K208" s="9" t="s">
        <v>14</v>
      </c>
      <c r="N208" s="24"/>
    </row>
    <row r="209" spans="2:14" x14ac:dyDescent="0.25">
      <c r="B209" s="9">
        <v>28806</v>
      </c>
      <c r="C209" s="21">
        <v>45610</v>
      </c>
      <c r="D209" s="21" t="s">
        <v>86</v>
      </c>
      <c r="E209" s="21" t="s">
        <v>87</v>
      </c>
      <c r="F209" s="9" t="s">
        <v>11</v>
      </c>
      <c r="G209" s="9" t="s">
        <v>271</v>
      </c>
      <c r="H209" s="9" t="s">
        <v>43</v>
      </c>
      <c r="I209" s="9">
        <v>13</v>
      </c>
      <c r="J209" s="13" t="s">
        <v>17</v>
      </c>
      <c r="K209" s="9" t="s">
        <v>14</v>
      </c>
      <c r="N209" s="24"/>
    </row>
    <row r="210" spans="2:14" x14ac:dyDescent="0.25">
      <c r="B210" s="9">
        <v>28812</v>
      </c>
      <c r="C210" s="21">
        <v>45610</v>
      </c>
      <c r="D210" s="21" t="s">
        <v>88</v>
      </c>
      <c r="E210" s="21" t="s">
        <v>90</v>
      </c>
      <c r="F210" s="9" t="s">
        <v>11</v>
      </c>
      <c r="G210" s="9" t="s">
        <v>272</v>
      </c>
      <c r="H210" s="9" t="s">
        <v>43</v>
      </c>
      <c r="I210" s="9">
        <v>13</v>
      </c>
      <c r="J210" s="13" t="s">
        <v>18</v>
      </c>
      <c r="N210" s="23">
        <v>45645</v>
      </c>
    </row>
    <row r="211" spans="2:14" x14ac:dyDescent="0.25">
      <c r="B211" s="9">
        <v>28955</v>
      </c>
      <c r="C211" s="21">
        <v>45614</v>
      </c>
      <c r="D211" s="21" t="s">
        <v>89</v>
      </c>
      <c r="E211" s="21" t="s">
        <v>90</v>
      </c>
      <c r="F211" s="9" t="s">
        <v>11</v>
      </c>
      <c r="G211" s="9" t="s">
        <v>273</v>
      </c>
      <c r="H211" s="9" t="s">
        <v>43</v>
      </c>
      <c r="I211" s="9">
        <v>13</v>
      </c>
      <c r="J211" s="13" t="s">
        <v>16</v>
      </c>
      <c r="K211" s="9" t="s">
        <v>21</v>
      </c>
      <c r="L211" s="9" t="s">
        <v>71</v>
      </c>
      <c r="M211" s="9" t="s">
        <v>18</v>
      </c>
      <c r="N211" s="23">
        <v>45625</v>
      </c>
    </row>
    <row r="212" spans="2:14" x14ac:dyDescent="0.25">
      <c r="B212" s="9">
        <v>29180</v>
      </c>
      <c r="C212" s="21">
        <v>45616</v>
      </c>
      <c r="D212" s="21" t="s">
        <v>89</v>
      </c>
      <c r="E212" s="21" t="s">
        <v>90</v>
      </c>
      <c r="F212" s="9" t="s">
        <v>11</v>
      </c>
      <c r="G212" s="9" t="s">
        <v>70</v>
      </c>
      <c r="H212" s="9" t="s">
        <v>60</v>
      </c>
      <c r="I212" s="9">
        <v>4</v>
      </c>
      <c r="J212" s="13" t="s">
        <v>18</v>
      </c>
      <c r="N212" s="23">
        <v>45617</v>
      </c>
    </row>
    <row r="213" spans="2:14" x14ac:dyDescent="0.25">
      <c r="B213" s="9">
        <v>29223</v>
      </c>
      <c r="C213" s="21">
        <v>45616</v>
      </c>
      <c r="D213" s="21" t="s">
        <v>86</v>
      </c>
      <c r="E213" s="21" t="s">
        <v>90</v>
      </c>
      <c r="F213" s="9" t="s">
        <v>11</v>
      </c>
      <c r="G213" s="9" t="s">
        <v>274</v>
      </c>
      <c r="H213" s="9" t="s">
        <v>42</v>
      </c>
      <c r="I213" s="9">
        <v>12</v>
      </c>
      <c r="J213" s="13" t="s">
        <v>18</v>
      </c>
      <c r="N213" s="23">
        <v>45631</v>
      </c>
    </row>
    <row r="214" spans="2:14" x14ac:dyDescent="0.25">
      <c r="B214" s="9">
        <v>29315</v>
      </c>
      <c r="C214" s="21">
        <v>45616</v>
      </c>
      <c r="D214" s="21" t="s">
        <v>88</v>
      </c>
      <c r="E214" s="21" t="s">
        <v>90</v>
      </c>
      <c r="F214" s="9" t="s">
        <v>11</v>
      </c>
      <c r="G214" s="9" t="s">
        <v>275</v>
      </c>
      <c r="H214" s="9" t="s">
        <v>43</v>
      </c>
      <c r="I214" s="9">
        <v>13</v>
      </c>
      <c r="J214" s="13" t="s">
        <v>18</v>
      </c>
      <c r="N214" s="23">
        <v>45630</v>
      </c>
    </row>
    <row r="215" spans="2:14" x14ac:dyDescent="0.25">
      <c r="B215" s="9">
        <v>29439</v>
      </c>
      <c r="C215" s="21">
        <v>45618</v>
      </c>
      <c r="D215" s="21" t="s">
        <v>88</v>
      </c>
      <c r="E215" s="21" t="s">
        <v>87</v>
      </c>
      <c r="F215" s="9" t="s">
        <v>11</v>
      </c>
      <c r="G215" s="9" t="s">
        <v>276</v>
      </c>
      <c r="H215" s="9" t="s">
        <v>43</v>
      </c>
      <c r="I215" s="9">
        <v>13</v>
      </c>
      <c r="J215" s="13" t="s">
        <v>18</v>
      </c>
      <c r="N215" s="23">
        <v>45653</v>
      </c>
    </row>
    <row r="216" spans="2:14" x14ac:dyDescent="0.25">
      <c r="B216" s="9">
        <v>29721</v>
      </c>
      <c r="C216" s="21">
        <v>45622</v>
      </c>
      <c r="D216" s="21" t="s">
        <v>88</v>
      </c>
      <c r="E216" s="21" t="s">
        <v>90</v>
      </c>
      <c r="F216" s="9" t="s">
        <v>11</v>
      </c>
      <c r="G216" s="9" t="s">
        <v>277</v>
      </c>
      <c r="H216" s="9" t="s">
        <v>45</v>
      </c>
      <c r="I216" s="9">
        <v>14</v>
      </c>
      <c r="J216" s="13" t="s">
        <v>18</v>
      </c>
      <c r="N216" s="23">
        <v>45625</v>
      </c>
    </row>
    <row r="217" spans="2:14" x14ac:dyDescent="0.25">
      <c r="B217" s="9">
        <v>29738</v>
      </c>
      <c r="C217" s="21">
        <v>45622</v>
      </c>
      <c r="D217" s="21" t="s">
        <v>88</v>
      </c>
      <c r="E217" s="21" t="s">
        <v>87</v>
      </c>
      <c r="F217" s="9" t="s">
        <v>11</v>
      </c>
      <c r="G217" s="9" t="s">
        <v>278</v>
      </c>
      <c r="H217" s="9" t="s">
        <v>43</v>
      </c>
      <c r="I217" s="9">
        <v>13</v>
      </c>
      <c r="J217" s="13" t="s">
        <v>18</v>
      </c>
      <c r="N217" s="21">
        <v>45638</v>
      </c>
    </row>
    <row r="218" spans="2:14" x14ac:dyDescent="0.25">
      <c r="B218" s="9">
        <v>30392</v>
      </c>
      <c r="C218" s="21">
        <v>45629</v>
      </c>
      <c r="D218" s="21" t="s">
        <v>88</v>
      </c>
      <c r="E218" s="21" t="s">
        <v>90</v>
      </c>
      <c r="F218" s="9" t="s">
        <v>11</v>
      </c>
      <c r="G218" s="9" t="s">
        <v>279</v>
      </c>
      <c r="H218" s="9" t="s">
        <v>42</v>
      </c>
      <c r="I218" s="9">
        <v>12</v>
      </c>
      <c r="J218" s="13" t="s">
        <v>18</v>
      </c>
      <c r="N218" s="21">
        <v>45645</v>
      </c>
    </row>
    <row r="219" spans="2:14" x14ac:dyDescent="0.25">
      <c r="B219" s="9">
        <v>30420</v>
      </c>
      <c r="C219" s="21">
        <v>45629</v>
      </c>
      <c r="D219" s="21" t="s">
        <v>88</v>
      </c>
      <c r="E219" s="21" t="s">
        <v>87</v>
      </c>
      <c r="F219" s="9" t="s">
        <v>11</v>
      </c>
      <c r="G219" s="9" t="s">
        <v>127</v>
      </c>
      <c r="H219" s="9" t="s">
        <v>43</v>
      </c>
      <c r="I219" s="9">
        <v>13</v>
      </c>
      <c r="J219" s="13" t="s">
        <v>18</v>
      </c>
      <c r="N219" s="21">
        <v>45642</v>
      </c>
    </row>
    <row r="220" spans="2:14" x14ac:dyDescent="0.25">
      <c r="B220" s="9">
        <v>30473</v>
      </c>
      <c r="C220" s="21">
        <v>45630</v>
      </c>
      <c r="D220" s="21" t="s">
        <v>89</v>
      </c>
      <c r="E220" s="21" t="s">
        <v>87</v>
      </c>
      <c r="F220" s="9" t="s">
        <v>22</v>
      </c>
      <c r="G220" s="9" t="s">
        <v>280</v>
      </c>
      <c r="H220" s="9" t="s">
        <v>42</v>
      </c>
      <c r="I220" s="9">
        <v>12</v>
      </c>
      <c r="J220" s="13" t="s">
        <v>18</v>
      </c>
      <c r="N220" s="21">
        <v>45639</v>
      </c>
    </row>
    <row r="221" spans="2:14" x14ac:dyDescent="0.25">
      <c r="B221" s="9">
        <v>30620</v>
      </c>
      <c r="C221" s="21">
        <v>45631</v>
      </c>
      <c r="D221" s="21" t="s">
        <v>88</v>
      </c>
      <c r="E221" s="21" t="s">
        <v>90</v>
      </c>
      <c r="F221" s="9" t="s">
        <v>22</v>
      </c>
      <c r="G221" s="9" t="s">
        <v>281</v>
      </c>
      <c r="H221" s="9" t="s">
        <v>42</v>
      </c>
      <c r="I221" s="9">
        <v>12</v>
      </c>
      <c r="J221" s="13" t="s">
        <v>18</v>
      </c>
      <c r="N221" s="21">
        <v>45645</v>
      </c>
    </row>
    <row r="222" spans="2:14" x14ac:dyDescent="0.25">
      <c r="B222" s="9">
        <v>30800</v>
      </c>
      <c r="C222" s="21">
        <v>45635</v>
      </c>
      <c r="D222" s="21" t="s">
        <v>86</v>
      </c>
      <c r="E222" s="21" t="s">
        <v>87</v>
      </c>
      <c r="F222" s="9" t="s">
        <v>11</v>
      </c>
      <c r="G222" s="9" t="s">
        <v>282</v>
      </c>
      <c r="H222" s="9" t="s">
        <v>42</v>
      </c>
      <c r="I222" s="9">
        <v>12</v>
      </c>
      <c r="J222" s="13" t="s">
        <v>18</v>
      </c>
      <c r="N222" s="21">
        <v>45674</v>
      </c>
    </row>
    <row r="223" spans="2:14" x14ac:dyDescent="0.25">
      <c r="B223" s="9">
        <v>30772</v>
      </c>
      <c r="C223" s="21">
        <v>45635</v>
      </c>
      <c r="D223" s="21" t="s">
        <v>86</v>
      </c>
      <c r="E223" s="9" t="s">
        <v>90</v>
      </c>
      <c r="F223" s="9" t="s">
        <v>11</v>
      </c>
      <c r="G223" s="9" t="s">
        <v>82</v>
      </c>
      <c r="H223" s="9" t="s">
        <v>60</v>
      </c>
      <c r="I223" s="9">
        <v>4</v>
      </c>
      <c r="J223" s="13" t="s">
        <v>18</v>
      </c>
      <c r="N223" s="21">
        <v>45671</v>
      </c>
    </row>
    <row r="224" spans="2:14" x14ac:dyDescent="0.25">
      <c r="B224" s="9">
        <v>30958</v>
      </c>
      <c r="C224" s="21">
        <v>45636</v>
      </c>
      <c r="D224" s="21" t="s">
        <v>89</v>
      </c>
      <c r="E224" s="9" t="s">
        <v>90</v>
      </c>
      <c r="F224" s="9" t="s">
        <v>11</v>
      </c>
      <c r="G224" s="9" t="s">
        <v>283</v>
      </c>
      <c r="H224" s="9" t="s">
        <v>42</v>
      </c>
      <c r="I224" s="9">
        <v>12</v>
      </c>
      <c r="J224" s="13" t="s">
        <v>18</v>
      </c>
      <c r="N224" s="21">
        <v>45681</v>
      </c>
    </row>
    <row r="225" spans="2:14" x14ac:dyDescent="0.25">
      <c r="B225" s="9">
        <v>31069</v>
      </c>
      <c r="C225" s="21">
        <v>45637</v>
      </c>
      <c r="D225" s="21" t="s">
        <v>88</v>
      </c>
      <c r="E225" s="21" t="s">
        <v>87</v>
      </c>
      <c r="F225" s="9" t="s">
        <v>22</v>
      </c>
      <c r="G225" s="9" t="s">
        <v>284</v>
      </c>
      <c r="H225" s="9" t="s">
        <v>43</v>
      </c>
      <c r="I225" s="9">
        <v>13</v>
      </c>
      <c r="J225" s="13" t="s">
        <v>18</v>
      </c>
      <c r="N225" s="21">
        <v>45695</v>
      </c>
    </row>
    <row r="226" spans="2:14" x14ac:dyDescent="0.25">
      <c r="B226" s="9">
        <v>31369</v>
      </c>
      <c r="C226" s="21">
        <v>45642</v>
      </c>
      <c r="D226" s="21" t="s">
        <v>89</v>
      </c>
      <c r="E226" s="21" t="s">
        <v>87</v>
      </c>
      <c r="F226" s="9" t="s">
        <v>22</v>
      </c>
      <c r="G226" s="9" t="s">
        <v>285</v>
      </c>
      <c r="H226" s="9" t="s">
        <v>42</v>
      </c>
      <c r="I226" s="9">
        <v>12</v>
      </c>
      <c r="J226" s="13" t="s">
        <v>18</v>
      </c>
      <c r="N226" s="21">
        <v>45653</v>
      </c>
    </row>
    <row r="227" spans="2:14" x14ac:dyDescent="0.25">
      <c r="B227" s="9">
        <v>31462</v>
      </c>
      <c r="C227" s="21">
        <v>45642</v>
      </c>
      <c r="D227" s="9" t="s">
        <v>88</v>
      </c>
      <c r="E227" s="9" t="s">
        <v>90</v>
      </c>
      <c r="F227" s="9" t="s">
        <v>11</v>
      </c>
      <c r="G227" s="9" t="s">
        <v>286</v>
      </c>
      <c r="H227" s="9" t="s">
        <v>62</v>
      </c>
      <c r="I227" s="9">
        <v>3</v>
      </c>
      <c r="J227" s="13" t="s">
        <v>18</v>
      </c>
      <c r="N227" s="21">
        <v>45677</v>
      </c>
    </row>
    <row r="228" spans="2:14" x14ac:dyDescent="0.25">
      <c r="B228" s="9">
        <v>31608</v>
      </c>
      <c r="C228" s="21">
        <v>45643</v>
      </c>
      <c r="D228" s="9" t="s">
        <v>88</v>
      </c>
      <c r="E228" s="9" t="s">
        <v>87</v>
      </c>
      <c r="F228" s="9" t="s">
        <v>22</v>
      </c>
      <c r="G228" s="9" t="s">
        <v>287</v>
      </c>
      <c r="H228" s="9" t="s">
        <v>91</v>
      </c>
      <c r="I228" s="9">
        <v>8</v>
      </c>
      <c r="J228" s="13" t="s">
        <v>18</v>
      </c>
      <c r="N228" s="21">
        <v>45646</v>
      </c>
    </row>
    <row r="229" spans="2:14" x14ac:dyDescent="0.25">
      <c r="B229" s="9">
        <v>31734</v>
      </c>
      <c r="C229" s="21">
        <v>45644</v>
      </c>
      <c r="D229" s="9" t="s">
        <v>88</v>
      </c>
      <c r="E229" s="9" t="s">
        <v>87</v>
      </c>
      <c r="F229" s="9" t="s">
        <v>11</v>
      </c>
      <c r="G229" s="9" t="s">
        <v>288</v>
      </c>
      <c r="H229" s="9" t="s">
        <v>43</v>
      </c>
      <c r="I229" s="9">
        <v>13</v>
      </c>
      <c r="J229" s="13" t="s">
        <v>18</v>
      </c>
      <c r="N229" s="21">
        <v>45672</v>
      </c>
    </row>
    <row r="230" spans="2:14" x14ac:dyDescent="0.25">
      <c r="B230" s="9">
        <v>31770</v>
      </c>
      <c r="C230" s="21">
        <v>45644</v>
      </c>
      <c r="D230" s="9" t="s">
        <v>86</v>
      </c>
      <c r="E230" s="9" t="s">
        <v>87</v>
      </c>
      <c r="F230" s="9" t="s">
        <v>11</v>
      </c>
      <c r="G230" s="9" t="s">
        <v>289</v>
      </c>
      <c r="H230" s="9" t="s">
        <v>42</v>
      </c>
      <c r="I230" s="9">
        <v>12</v>
      </c>
      <c r="J230" s="13" t="s">
        <v>18</v>
      </c>
      <c r="N230" s="21">
        <v>45666</v>
      </c>
    </row>
    <row r="231" spans="2:14" x14ac:dyDescent="0.25">
      <c r="B231" s="9">
        <v>32482</v>
      </c>
      <c r="C231" s="21">
        <v>45656</v>
      </c>
      <c r="D231" s="9" t="s">
        <v>89</v>
      </c>
      <c r="E231" s="9" t="s">
        <v>90</v>
      </c>
      <c r="F231" s="9" t="s">
        <v>11</v>
      </c>
      <c r="G231" s="9" t="s">
        <v>290</v>
      </c>
      <c r="H231" s="9" t="s">
        <v>42</v>
      </c>
      <c r="I231" s="9">
        <v>12</v>
      </c>
      <c r="J231" s="13" t="s">
        <v>18</v>
      </c>
      <c r="N231" s="21">
        <v>45715</v>
      </c>
    </row>
    <row r="232" spans="2:14" ht="15.75" thickBot="1" x14ac:dyDescent="0.3"/>
    <row r="233" spans="2:14" ht="15.75" thickBot="1" x14ac:dyDescent="0.3">
      <c r="B233" s="31" t="s">
        <v>92</v>
      </c>
      <c r="C233" s="32">
        <f>COUNTIF(D16:D230,D230)</f>
        <v>56</v>
      </c>
      <c r="D233" s="32">
        <f>COUNTIF(D16:D231,D229)</f>
        <v>97</v>
      </c>
      <c r="E233" s="32">
        <f>COUNTIF(D16:D231,D231)</f>
        <v>63</v>
      </c>
    </row>
    <row r="234" spans="2:14" ht="15.75" thickBot="1" x14ac:dyDescent="0.3">
      <c r="B234" s="31" t="s">
        <v>93</v>
      </c>
      <c r="C234" s="32">
        <f>COUNTIF(E16:E230,E226)</f>
        <v>90</v>
      </c>
      <c r="D234" s="32">
        <f>COUNTIF(E16:E231,E227)</f>
        <v>126</v>
      </c>
      <c r="E234" s="33"/>
    </row>
    <row r="235" spans="2:14" ht="15.75" thickBot="1" x14ac:dyDescent="0.3">
      <c r="B235" s="31" t="s">
        <v>94</v>
      </c>
      <c r="C235" s="32">
        <f>COUNTIF(F16:F231,F228)</f>
        <v>59</v>
      </c>
      <c r="D235" s="32">
        <f>COUNTIF(F16:F231,F229)</f>
        <v>157</v>
      </c>
      <c r="E235" s="33"/>
    </row>
    <row r="236" spans="2:14" ht="15.75" thickBot="1" x14ac:dyDescent="0.3"/>
    <row r="237" spans="2:14" ht="15" customHeight="1" thickBot="1" x14ac:dyDescent="0.3">
      <c r="C237" s="80" t="s">
        <v>20</v>
      </c>
      <c r="D237" s="81"/>
      <c r="E237" s="81"/>
      <c r="F237" s="82"/>
    </row>
    <row r="238" spans="2:14" ht="15.75" thickBot="1" x14ac:dyDescent="0.3">
      <c r="B238" s="16">
        <v>181</v>
      </c>
      <c r="C238" s="69" t="s">
        <v>18</v>
      </c>
      <c r="D238" s="78"/>
      <c r="E238" s="78"/>
      <c r="F238" s="70"/>
    </row>
    <row r="239" spans="2:14" ht="15.75" thickBot="1" x14ac:dyDescent="0.3">
      <c r="B239" s="14">
        <v>5</v>
      </c>
      <c r="C239" s="74" t="s">
        <v>16</v>
      </c>
      <c r="D239" s="79"/>
      <c r="E239" s="79"/>
      <c r="F239" s="75"/>
    </row>
    <row r="240" spans="2:14" ht="15.75" thickBot="1" x14ac:dyDescent="0.3">
      <c r="B240" s="15">
        <v>12</v>
      </c>
      <c r="C240" s="74" t="s">
        <v>17</v>
      </c>
      <c r="D240" s="79"/>
      <c r="E240" s="79"/>
      <c r="F240" s="75"/>
    </row>
    <row r="241" spans="2:6" ht="15.75" thickBot="1" x14ac:dyDescent="0.3">
      <c r="B241" s="15">
        <v>1</v>
      </c>
      <c r="C241" s="69" t="s">
        <v>1</v>
      </c>
      <c r="D241" s="78"/>
      <c r="E241" s="78"/>
      <c r="F241" s="70"/>
    </row>
    <row r="242" spans="2:6" ht="15.75" thickBot="1" x14ac:dyDescent="0.3">
      <c r="B242" s="16">
        <v>13</v>
      </c>
      <c r="C242" s="69" t="s">
        <v>0</v>
      </c>
      <c r="D242" s="78"/>
      <c r="E242" s="78"/>
      <c r="F242" s="70"/>
    </row>
    <row r="243" spans="2:6" ht="15.75" thickBot="1" x14ac:dyDescent="0.3">
      <c r="B243" s="16">
        <v>4</v>
      </c>
      <c r="C243" s="69" t="s">
        <v>15</v>
      </c>
      <c r="D243" s="78"/>
      <c r="E243" s="78"/>
      <c r="F243" s="70"/>
    </row>
    <row r="244" spans="2:6" ht="15.75" thickBot="1" x14ac:dyDescent="0.3">
      <c r="B244" s="16">
        <v>0</v>
      </c>
      <c r="C244" s="69" t="s">
        <v>19</v>
      </c>
      <c r="D244" s="78"/>
      <c r="E244" s="78"/>
      <c r="F244" s="70"/>
    </row>
    <row r="245" spans="2:6" ht="15.75" thickBot="1" x14ac:dyDescent="0.3">
      <c r="B245" s="31">
        <f>SUM(B238:B244)</f>
        <v>216</v>
      </c>
    </row>
  </sheetData>
  <autoFilter ref="B15:P231" xr:uid="{00000000-0001-0000-0200-000000000000}"/>
  <mergeCells count="10">
    <mergeCell ref="C3:G3"/>
    <mergeCell ref="B6:G6"/>
    <mergeCell ref="C238:F238"/>
    <mergeCell ref="C244:F244"/>
    <mergeCell ref="C239:F239"/>
    <mergeCell ref="C240:F240"/>
    <mergeCell ref="C241:F241"/>
    <mergeCell ref="C242:F242"/>
    <mergeCell ref="C243:F243"/>
    <mergeCell ref="C237:F237"/>
  </mergeCells>
  <pageMargins left="0.7" right="0.7" top="0.75" bottom="0.75" header="0.3" footer="0.3"/>
  <pageSetup paperSize="9" orientation="portrait" r:id="rId1"/>
  <ignoredErrors>
    <ignoredError sqref="I21 I18 I170 I177 I134 I105" twoDigitTextYear="1"/>
  </ignoredError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7C338-60AA-4A0E-80EC-477EAFFEC304}">
  <sheetPr filterMode="1"/>
  <dimension ref="B1:W220"/>
  <sheetViews>
    <sheetView tabSelected="1" topLeftCell="K1" workbookViewId="0">
      <pane ySplit="15" topLeftCell="A35" activePane="bottomLeft" state="frozen"/>
      <selection pane="bottomLeft" activeCell="S209" sqref="S209"/>
    </sheetView>
  </sheetViews>
  <sheetFormatPr defaultRowHeight="12.75" x14ac:dyDescent="0.2"/>
  <cols>
    <col min="1" max="1" width="2.85546875" style="4" customWidth="1"/>
    <col min="2" max="2" width="20.28515625" style="4" bestFit="1" customWidth="1"/>
    <col min="3" max="3" width="49.140625" style="4" bestFit="1" customWidth="1"/>
    <col min="4" max="4" width="12" style="4" bestFit="1" customWidth="1"/>
    <col min="5" max="5" width="26.28515625" style="4" bestFit="1" customWidth="1"/>
    <col min="6" max="6" width="54" style="4" bestFit="1" customWidth="1"/>
    <col min="7" max="7" width="49.140625" style="4" bestFit="1" customWidth="1"/>
    <col min="8" max="8" width="14.140625" style="4" bestFit="1" customWidth="1"/>
    <col min="9" max="10" width="9.140625" style="4"/>
    <col min="11" max="11" width="255.7109375" style="4" bestFit="1" customWidth="1"/>
    <col min="12" max="12" width="9.140625" style="4"/>
    <col min="13" max="13" width="10.5703125" style="4" bestFit="1" customWidth="1"/>
    <col min="14" max="14" width="8.5703125" style="4" bestFit="1" customWidth="1"/>
    <col min="15" max="15" width="10" style="4" bestFit="1" customWidth="1"/>
    <col min="16" max="16" width="31.28515625" style="4" bestFit="1" customWidth="1"/>
    <col min="17" max="17" width="15" style="4" bestFit="1" customWidth="1"/>
    <col min="18" max="18" width="15.28515625" style="4" bestFit="1" customWidth="1"/>
    <col min="19" max="19" width="36" style="4" bestFit="1" customWidth="1"/>
    <col min="20" max="21" width="16.5703125" style="4" bestFit="1" customWidth="1"/>
    <col min="22" max="22" width="21.5703125" style="4" bestFit="1" customWidth="1"/>
    <col min="23" max="23" width="28" style="4" customWidth="1"/>
    <col min="24" max="16384" width="9.140625" style="4"/>
  </cols>
  <sheetData>
    <row r="1" spans="2:23" s="1" customFormat="1" x14ac:dyDescent="0.2">
      <c r="H1" s="2"/>
      <c r="K1" s="3"/>
      <c r="M1" s="2"/>
      <c r="O1" s="2"/>
    </row>
    <row r="2" spans="2:23" s="1" customFormat="1" x14ac:dyDescent="0.2">
      <c r="H2" s="2"/>
      <c r="K2" s="3"/>
      <c r="M2" s="2"/>
      <c r="O2" s="2"/>
    </row>
    <row r="3" spans="2:23" s="20" customFormat="1" ht="14.45" customHeight="1" x14ac:dyDescent="0.25">
      <c r="C3" s="66" t="s">
        <v>401</v>
      </c>
      <c r="D3" s="66"/>
      <c r="E3" s="66"/>
      <c r="F3" s="66"/>
      <c r="G3" s="66"/>
      <c r="H3" s="66"/>
      <c r="I3" s="66"/>
      <c r="J3" s="66"/>
      <c r="K3" s="17"/>
      <c r="L3" s="18"/>
      <c r="M3" s="18"/>
    </row>
    <row r="4" spans="2:23" s="1" customFormat="1" ht="12.75" customHeight="1" x14ac:dyDescent="0.2">
      <c r="K4" s="3"/>
      <c r="M4" s="2"/>
      <c r="O4" s="2"/>
    </row>
    <row r="5" spans="2:23" s="1" customFormat="1" x14ac:dyDescent="0.2">
      <c r="B5" s="68" t="s">
        <v>2</v>
      </c>
      <c r="C5" s="68"/>
      <c r="D5" s="68"/>
      <c r="E5" s="68"/>
      <c r="F5" s="68"/>
      <c r="G5" s="68"/>
      <c r="H5" s="68"/>
      <c r="K5" s="3"/>
      <c r="M5" s="2"/>
      <c r="O5" s="2"/>
    </row>
    <row r="6" spans="2:23" s="1" customFormat="1" x14ac:dyDescent="0.2">
      <c r="B6" s="4">
        <v>1</v>
      </c>
      <c r="C6" s="4" t="s">
        <v>33</v>
      </c>
      <c r="D6" s="4">
        <v>9</v>
      </c>
      <c r="E6" s="67" t="s">
        <v>36</v>
      </c>
      <c r="F6" s="67"/>
      <c r="G6" s="67"/>
      <c r="H6" s="67"/>
      <c r="K6" s="3"/>
      <c r="M6" s="2"/>
      <c r="O6" s="2"/>
    </row>
    <row r="7" spans="2:23" s="1" customFormat="1" x14ac:dyDescent="0.2">
      <c r="B7" s="4">
        <v>2</v>
      </c>
      <c r="C7" s="4" t="s">
        <v>35</v>
      </c>
      <c r="D7" s="4">
        <v>10</v>
      </c>
      <c r="E7" s="67" t="s">
        <v>38</v>
      </c>
      <c r="F7" s="67"/>
      <c r="G7" s="67"/>
      <c r="H7" s="67"/>
      <c r="K7" s="3"/>
      <c r="M7" s="2"/>
      <c r="O7" s="2"/>
    </row>
    <row r="8" spans="2:23" s="1" customFormat="1" x14ac:dyDescent="0.2">
      <c r="B8" s="4">
        <v>3</v>
      </c>
      <c r="C8" s="4" t="s">
        <v>37</v>
      </c>
      <c r="D8" s="4">
        <v>11</v>
      </c>
      <c r="E8" s="67" t="s">
        <v>40</v>
      </c>
      <c r="F8" s="67"/>
      <c r="G8" s="67"/>
      <c r="H8" s="67"/>
      <c r="K8" s="3"/>
      <c r="M8" s="2"/>
      <c r="O8" s="2"/>
    </row>
    <row r="9" spans="2:23" s="1" customFormat="1" x14ac:dyDescent="0.2">
      <c r="B9" s="4">
        <v>4</v>
      </c>
      <c r="C9" s="4" t="s">
        <v>39</v>
      </c>
      <c r="D9" s="4">
        <v>12</v>
      </c>
      <c r="E9" s="67" t="s">
        <v>42</v>
      </c>
      <c r="F9" s="67"/>
      <c r="G9" s="67"/>
      <c r="H9" s="67"/>
      <c r="K9" s="3"/>
      <c r="M9" s="2"/>
      <c r="O9" s="2"/>
    </row>
    <row r="10" spans="2:23" s="1" customFormat="1" x14ac:dyDescent="0.2">
      <c r="B10" s="4">
        <v>5</v>
      </c>
      <c r="C10" s="4" t="s">
        <v>41</v>
      </c>
      <c r="D10" s="4">
        <v>13</v>
      </c>
      <c r="E10" s="67" t="s">
        <v>43</v>
      </c>
      <c r="F10" s="67"/>
      <c r="G10" s="67"/>
      <c r="H10" s="67"/>
      <c r="K10" s="3"/>
      <c r="M10" s="2"/>
      <c r="O10" s="2"/>
    </row>
    <row r="11" spans="2:23" s="1" customFormat="1" x14ac:dyDescent="0.2">
      <c r="B11" s="4">
        <v>6</v>
      </c>
      <c r="C11" s="4" t="s">
        <v>55</v>
      </c>
      <c r="D11" s="4">
        <v>14</v>
      </c>
      <c r="E11" s="67" t="s">
        <v>45</v>
      </c>
      <c r="F11" s="67"/>
      <c r="G11" s="67"/>
      <c r="H11" s="67"/>
      <c r="K11" s="3"/>
      <c r="M11" s="2"/>
      <c r="O11" s="2"/>
    </row>
    <row r="12" spans="2:23" s="1" customFormat="1" x14ac:dyDescent="0.2">
      <c r="B12" s="4">
        <v>7</v>
      </c>
      <c r="C12" s="4" t="s">
        <v>44</v>
      </c>
      <c r="E12" s="67"/>
      <c r="F12" s="67"/>
      <c r="G12" s="67"/>
      <c r="H12" s="67"/>
      <c r="K12" s="3"/>
      <c r="M12" s="2"/>
      <c r="O12" s="2"/>
    </row>
    <row r="13" spans="2:23" s="1" customFormat="1" x14ac:dyDescent="0.2">
      <c r="B13" s="4">
        <v>8</v>
      </c>
      <c r="C13" s="4" t="s">
        <v>34</v>
      </c>
      <c r="K13" s="3"/>
      <c r="M13" s="2"/>
      <c r="O13" s="2"/>
    </row>
    <row r="15" spans="2:23" x14ac:dyDescent="0.2">
      <c r="B15" s="34" t="str">
        <f>+'[1] 2025'!C13</f>
        <v>Entrada petició</v>
      </c>
      <c r="C15" s="34" t="str">
        <f>+'[1] 2025'!D13</f>
        <v>Data de la SAIP</v>
      </c>
      <c r="D15" s="34" t="str">
        <f>+'[1] 2025'!E13</f>
        <v xml:space="preserve">Dies ad quem </v>
      </c>
      <c r="E15" s="34" t="str">
        <f>+'[1] 2025'!F13</f>
        <v>Termini</v>
      </c>
      <c r="F15" s="34" t="str">
        <f>'[1] 2025'!$G$13</f>
        <v>Causa de l'incompliment del termini màxim per resoldre</v>
      </c>
      <c r="G15" s="34" t="s">
        <v>58</v>
      </c>
      <c r="H15" s="34" t="s">
        <v>85</v>
      </c>
      <c r="I15" s="34" t="s">
        <v>83</v>
      </c>
      <c r="J15" s="34" t="s">
        <v>10</v>
      </c>
      <c r="K15" s="34" t="s">
        <v>4</v>
      </c>
      <c r="L15" s="34" t="s">
        <v>2</v>
      </c>
      <c r="M15" s="34" t="s">
        <v>395</v>
      </c>
      <c r="N15" s="34" t="s">
        <v>396</v>
      </c>
      <c r="O15" s="34" t="s">
        <v>397</v>
      </c>
      <c r="P15" s="34" t="s">
        <v>398</v>
      </c>
      <c r="Q15" s="34" t="s">
        <v>399</v>
      </c>
      <c r="R15" s="34" t="s">
        <v>13</v>
      </c>
      <c r="S15" s="34" t="s">
        <v>400</v>
      </c>
      <c r="T15" s="34" t="s">
        <v>8</v>
      </c>
      <c r="U15" s="34" t="s">
        <v>9</v>
      </c>
      <c r="V15" s="34" t="s">
        <v>6</v>
      </c>
      <c r="W15" s="34" t="s">
        <v>7</v>
      </c>
    </row>
    <row r="16" spans="2:23" hidden="1" x14ac:dyDescent="0.2">
      <c r="B16" s="4">
        <f>IF('[1] 2025'!C14 &lt;&gt;"",'[1] 2025'!C14,"")</f>
        <v>165</v>
      </c>
      <c r="C16" s="35">
        <f>IF('[1] 2025'!D14 &lt;&gt;"",'[1] 2025'!D14,"")</f>
        <v>45660</v>
      </c>
      <c r="D16" s="35">
        <f>IF('[1] 2025'!E14 &lt;&gt;"",'[1] 2025'!E14,"")</f>
        <v>45691</v>
      </c>
      <c r="E16" s="37">
        <f>IF('[1] 2025'!F14 &lt;&gt;"",'[1] 2025'!F14,"")</f>
        <v>56</v>
      </c>
      <c r="F16" s="37" t="str">
        <f>IF('[1] 2025'!G14 &lt;&gt;"",'[1] 2025'!G14,"")</f>
        <v>La informació es trasllada a la Unitat de Govern Obert amb retràs</v>
      </c>
      <c r="G16" s="4" t="str">
        <f>IF('[1] 2025'!H14 &lt;&gt;"",'[1] 2025'!H14,"")</f>
        <v>Urbanisme</v>
      </c>
      <c r="H16" s="4" t="str">
        <f>IF('[1] 2025'!I$14 &lt;&gt;"",'[1] 2025'!I$14,"")</f>
        <v>Home</v>
      </c>
      <c r="I16" s="35" t="str">
        <f>'[1] 2025'!J14</f>
        <v>Castellà</v>
      </c>
      <c r="J16" s="4" t="str">
        <f>'[1] 2025'!K14</f>
        <v>Electrònic</v>
      </c>
      <c r="K16" s="4" t="str">
        <f>'[1] 2025'!L14</f>
        <v>Sol·licitud de la llicència d'obra major i de primera ocupació de l'edifici situat al c/Ponent, núm. 3.</v>
      </c>
      <c r="L16" s="4">
        <f>'[1] 2025'!M14</f>
        <v>12</v>
      </c>
      <c r="M16" s="4" t="str">
        <f>'[1] 2025'!N14</f>
        <v>Sí</v>
      </c>
      <c r="N16" s="37" t="str">
        <f>IF('[1] 2025'!O14 &lt;&gt;"",'[1] 2025'!O14,"")</f>
        <v/>
      </c>
      <c r="O16" s="4" t="str">
        <f>IF('[1] 2025'!P14 &lt;&gt;"",'[1] 2025'!P14,"")</f>
        <v/>
      </c>
      <c r="P16" s="35">
        <f>'[1] 2025'!Q14</f>
        <v>45716</v>
      </c>
      <c r="Q16" s="4" t="str">
        <f>IF('[1] 2025'!R14 &lt;&gt;"",'[1] 2025'!R14,"")</f>
        <v>Estimació</v>
      </c>
      <c r="R16" s="86"/>
      <c r="S16" s="35">
        <f>'[1] 2025'!T14</f>
        <v>45716</v>
      </c>
      <c r="T16" s="35" t="str">
        <f>IF('[1] 2025'!U14 &lt;&gt;"",'[1] 2025'!U14,"")</f>
        <v/>
      </c>
      <c r="U16" s="35" t="str">
        <f>IF('[1] 2025'!V14 &lt;&gt;"",'[1] 2025'!V14,"")</f>
        <v/>
      </c>
      <c r="V16" s="4" t="str">
        <f>IF('[1] 2025'!W$14 &lt;&gt;"",'[1] 2025'!W$14,"")</f>
        <v/>
      </c>
      <c r="W16" s="4" t="str">
        <f>IF('[1] 2025'!X$14 &lt;&gt;"",'[1] 2025'!X$14,"")</f>
        <v/>
      </c>
    </row>
    <row r="17" spans="2:23" hidden="1" x14ac:dyDescent="0.2">
      <c r="B17" s="4">
        <f>IF('[1] 2025'!C15 &lt;&gt;"",'[1] 2025'!C15,"")</f>
        <v>362</v>
      </c>
      <c r="C17" s="35">
        <f>IF('[1] 2025'!D15 &lt;&gt;"",'[1] 2025'!D15,"")</f>
        <v>45665</v>
      </c>
      <c r="D17" s="35">
        <f>IF('[1] 2025'!E15 &lt;&gt;"",'[1] 2025'!E15,"")</f>
        <v>45696</v>
      </c>
      <c r="E17" s="37">
        <f>IF('[1] 2025'!F15 &lt;&gt;"",'[1] 2025'!F15,"")</f>
        <v>21</v>
      </c>
      <c r="F17" s="37" t="str">
        <f>IF('[1] 2025'!G15 &lt;&gt;"",'[1] 2025'!G15,"")</f>
        <v/>
      </c>
      <c r="G17" s="4" t="str">
        <f>IF('[1] 2025'!H15 &lt;&gt;"",'[1] 2025'!H15,"")</f>
        <v>Activitats</v>
      </c>
      <c r="H17" s="4" t="str">
        <f>IF('[1] 2025'!I15 &lt;&gt;"",'[1] 2025'!I15,"")</f>
        <v>Home</v>
      </c>
      <c r="I17" s="35" t="str">
        <f>'[1] 2025'!J15</f>
        <v>Castellà</v>
      </c>
      <c r="J17" s="4" t="str">
        <f>'[1] 2025'!K15</f>
        <v>Presencial</v>
      </c>
      <c r="K17" s="4" t="str">
        <f>'[1] 2025'!L15</f>
        <v>Sol·licitud dels plànols del projecte d'una activitat de restauració.</v>
      </c>
      <c r="L17" s="4">
        <f>'[1] 2025'!M15</f>
        <v>13</v>
      </c>
      <c r="M17" s="4" t="str">
        <f>'[1] 2025'!N15</f>
        <v>Sí</v>
      </c>
      <c r="N17" s="37" t="str">
        <f>IF('[1] 2025'!O15 &lt;&gt;"",'[1] 2025'!O15,"")</f>
        <v/>
      </c>
      <c r="O17" s="4" t="str">
        <f>IF('[1] 2025'!P15 &lt;&gt;"",'[1] 2025'!P15,"")</f>
        <v/>
      </c>
      <c r="P17" s="35">
        <f>'[1] 2025'!Q15</f>
        <v>45686</v>
      </c>
      <c r="Q17" s="4" t="str">
        <f>IF('[1] 2025'!R15 &lt;&gt;"",'[1] 2025'!R15,"")</f>
        <v>Estimació</v>
      </c>
      <c r="R17" s="4" t="str">
        <f>IF('[1] 2025'!S$14 &lt;&gt;"",'[1] 2025'!S$14,"")</f>
        <v/>
      </c>
      <c r="S17" s="35">
        <f>'[1] 2025'!T15</f>
        <v>45686</v>
      </c>
      <c r="T17" s="35" t="str">
        <f>IF('[1] 2025'!U15 &lt;&gt;"",'[1] 2025'!U15,"")</f>
        <v/>
      </c>
      <c r="U17" s="35" t="str">
        <f>IF('[1] 2025'!V15 &lt;&gt;"",'[1] 2025'!V15,"")</f>
        <v/>
      </c>
      <c r="V17" s="4" t="str">
        <f>IF('[1] 2025'!W$14 &lt;&gt;"",'[1] 2025'!W$14,"")</f>
        <v/>
      </c>
      <c r="W17" s="4" t="str">
        <f>IF('[1] 2025'!X$14 &lt;&gt;"",'[1] 2025'!X$14,"")</f>
        <v/>
      </c>
    </row>
    <row r="18" spans="2:23" hidden="1" x14ac:dyDescent="0.2">
      <c r="B18" s="4">
        <f>IF('[1] 2025'!C16 &lt;&gt;"",'[1] 2025'!C16,"")</f>
        <v>677</v>
      </c>
      <c r="C18" s="35">
        <f>IF('[1] 2025'!D16 &lt;&gt;"",'[1] 2025'!D16,"")</f>
        <v>45667</v>
      </c>
      <c r="D18" s="35">
        <f>IF('[1] 2025'!E16 &lt;&gt;"",'[1] 2025'!E16,"")</f>
        <v>45698</v>
      </c>
      <c r="E18" s="37">
        <f>IF('[1] 2025'!F16 &lt;&gt;"",'[1] 2025'!F16,"")</f>
        <v>19</v>
      </c>
      <c r="F18" s="37" t="str">
        <f>IF('[1] 2025'!G16 &lt;&gt;"",'[1] 2025'!G16,"")</f>
        <v/>
      </c>
      <c r="G18" s="4" t="str">
        <f>IF('[1] 2025'!H16 &lt;&gt;"",'[1] 2025'!H16,"")</f>
        <v>Urbanisme</v>
      </c>
      <c r="H18" s="4" t="str">
        <f>IF('[1] 2025'!I16 &lt;&gt;"",'[1] 2025'!I16,"")</f>
        <v>Home</v>
      </c>
      <c r="I18" s="35" t="str">
        <f>'[1] 2025'!J16</f>
        <v>Castellà</v>
      </c>
      <c r="J18" s="4" t="str">
        <f>'[1] 2025'!K16</f>
        <v>Presencial</v>
      </c>
      <c r="K18" s="4" t="str">
        <f>'[1] 2025'!L16</f>
        <v>Sol·licitud del plànol del projecte de construcció de l'edifici Catalunya-92, II i, concretament, del local 2 situat al c/Vendrell, núm. 16.</v>
      </c>
      <c r="L18" s="4">
        <f>'[1] 2025'!M16</f>
        <v>12</v>
      </c>
      <c r="M18" s="4" t="str">
        <f>'[1] 2025'!N16</f>
        <v>Sí</v>
      </c>
      <c r="N18" s="37" t="str">
        <f>IF('[1] 2025'!O16 &lt;&gt;"",'[1] 2025'!O16,"")</f>
        <v/>
      </c>
      <c r="O18" s="4" t="str">
        <f>IF('[1] 2025'!P16 &lt;&gt;"",'[1] 2025'!P16,"")</f>
        <v/>
      </c>
      <c r="P18" s="35">
        <f>'[1] 2025'!Q16</f>
        <v>45686</v>
      </c>
      <c r="Q18" s="4" t="str">
        <f>IF('[1] 2025'!R16 &lt;&gt;"",'[1] 2025'!R16,"")</f>
        <v>Estimació</v>
      </c>
      <c r="R18" s="4" t="str">
        <f>IF('[1] 2025'!S$14 &lt;&gt;"",'[1] 2025'!S$14,"")</f>
        <v/>
      </c>
      <c r="S18" s="35">
        <f>'[1] 2025'!T16</f>
        <v>45686</v>
      </c>
      <c r="T18" s="35" t="str">
        <f>IF('[1] 2025'!U16 &lt;&gt;"",'[1] 2025'!U16,"")</f>
        <v/>
      </c>
      <c r="U18" s="35" t="str">
        <f>IF('[1] 2025'!V16 &lt;&gt;"",'[1] 2025'!V16,"")</f>
        <v/>
      </c>
      <c r="V18" s="4" t="str">
        <f>IF('[1] 2025'!W$14 &lt;&gt;"",'[1] 2025'!W$14,"")</f>
        <v/>
      </c>
      <c r="W18" s="4" t="str">
        <f>IF('[1] 2025'!X$14 &lt;&gt;"",'[1] 2025'!X$14,"")</f>
        <v/>
      </c>
    </row>
    <row r="19" spans="2:23" hidden="1" x14ac:dyDescent="0.2">
      <c r="B19" s="4">
        <f>IF('[1] 2025'!C17 &lt;&gt;"",'[1] 2025'!C17,"")</f>
        <v>691</v>
      </c>
      <c r="C19" s="35">
        <f>IF('[1] 2025'!D17 &lt;&gt;"",'[1] 2025'!D17,"")</f>
        <v>45667</v>
      </c>
      <c r="D19" s="35">
        <f>IF('[1] 2025'!E17 &lt;&gt;"",'[1] 2025'!E17,"")</f>
        <v>45698</v>
      </c>
      <c r="E19" s="37">
        <f>IF('[1] 2025'!F17 &lt;&gt;"",'[1] 2025'!F17,"")</f>
        <v>45</v>
      </c>
      <c r="F19" s="37" t="str">
        <f>IF('[1] 2025'!G17 &lt;&gt;"",'[1] 2025'!G17,"")</f>
        <v>La informació es trasllada a la Unitat de Govern Obert amb retràs</v>
      </c>
      <c r="G19" s="4" t="str">
        <f>IF('[1] 2025'!H17 &lt;&gt;"",'[1] 2025'!H17,"")</f>
        <v>Activitats</v>
      </c>
      <c r="H19" s="4" t="str">
        <f>IF('[1] 2025'!I17 &lt;&gt;"",'[1] 2025'!I17,"")</f>
        <v>Home</v>
      </c>
      <c r="I19" s="35" t="str">
        <f>'[1] 2025'!J17</f>
        <v>Català</v>
      </c>
      <c r="J19" s="4" t="str">
        <f>'[1] 2025'!K17</f>
        <v>Presencial</v>
      </c>
      <c r="K19" s="4" t="str">
        <f>'[1] 2025'!L17</f>
        <v>Sol·licitud de còpia de la llicència d'activitat d'un establiment de restauració.</v>
      </c>
      <c r="L19" s="4">
        <f>'[1] 2025'!M17</f>
        <v>13</v>
      </c>
      <c r="M19" s="4" t="str">
        <f>'[1] 2025'!N17</f>
        <v>Sí</v>
      </c>
      <c r="N19" s="37" t="str">
        <f>IF('[1] 2025'!O17 &lt;&gt;"",'[1] 2025'!O17,"")</f>
        <v/>
      </c>
      <c r="O19" s="4" t="str">
        <f>IF('[1] 2025'!P17 &lt;&gt;"",'[1] 2025'!P17,"")</f>
        <v/>
      </c>
      <c r="P19" s="35">
        <f>'[1] 2025'!Q17</f>
        <v>45712</v>
      </c>
      <c r="Q19" s="4" t="str">
        <f>IF('[1] 2025'!R17 &lt;&gt;"",'[1] 2025'!R17,"")</f>
        <v>Estimació</v>
      </c>
      <c r="R19" s="4" t="str">
        <f>IF('[1] 2025'!S$14 &lt;&gt;"",'[1] 2025'!S$14,"")</f>
        <v/>
      </c>
      <c r="S19" s="35">
        <f>'[1] 2025'!T17</f>
        <v>45712</v>
      </c>
      <c r="T19" s="35" t="str">
        <f>IF('[1] 2025'!U17 &lt;&gt;"",'[1] 2025'!U17,"")</f>
        <v/>
      </c>
      <c r="U19" s="35" t="str">
        <f>IF('[1] 2025'!V17 &lt;&gt;"",'[1] 2025'!V17,"")</f>
        <v/>
      </c>
      <c r="V19" s="4" t="str">
        <f>IF('[1] 2025'!W$14 &lt;&gt;"",'[1] 2025'!W$14,"")</f>
        <v/>
      </c>
      <c r="W19" s="4" t="str">
        <f>IF('[1] 2025'!X$14 &lt;&gt;"",'[1] 2025'!X$14,"")</f>
        <v/>
      </c>
    </row>
    <row r="20" spans="2:23" hidden="1" x14ac:dyDescent="0.2">
      <c r="B20" s="4">
        <f>IF('[1] 2025'!C18 &lt;&gt;"",'[1] 2025'!C18,"")</f>
        <v>998</v>
      </c>
      <c r="C20" s="35">
        <f>IF('[1] 2025'!D18 &lt;&gt;"",'[1] 2025'!D18,"")</f>
        <v>45671</v>
      </c>
      <c r="D20" s="35">
        <f>IF('[1] 2025'!E18 &lt;&gt;"",'[1] 2025'!E18,"")</f>
        <v>45702</v>
      </c>
      <c r="E20" s="37">
        <f>IF('[1] 2025'!F18 &lt;&gt;"",'[1] 2025'!F18,"")</f>
        <v>23</v>
      </c>
      <c r="F20" s="37" t="str">
        <f>IF('[1] 2025'!G18 &lt;&gt;"",'[1] 2025'!G18,"")</f>
        <v/>
      </c>
      <c r="G20" s="4" t="str">
        <f>IF('[1] 2025'!H18 &lt;&gt;"",'[1] 2025'!H18,"")</f>
        <v>Urbanisme</v>
      </c>
      <c r="H20" s="4" t="str">
        <f>IF('[1] 2025'!I18 &lt;&gt;"",'[1] 2025'!I18,"")</f>
        <v>Home</v>
      </c>
      <c r="I20" s="35" t="str">
        <f>'[1] 2025'!J18</f>
        <v>Català</v>
      </c>
      <c r="J20" s="4" t="str">
        <f>'[1] 2025'!K18</f>
        <v>Presencial</v>
      </c>
      <c r="K20" s="4" t="str">
        <f>'[1] 2025'!L18</f>
        <v>Sol·licitud dels plànols del local situat al c/Barcelona, núm. 62 de l'edifici Milano.</v>
      </c>
      <c r="L20" s="4">
        <f>'[1] 2025'!M18</f>
        <v>12</v>
      </c>
      <c r="M20" s="4" t="str">
        <f>'[1] 2025'!N18</f>
        <v>Sí</v>
      </c>
      <c r="N20" s="37" t="str">
        <f>IF('[1] 2025'!O18 &lt;&gt;"",'[1] 2025'!O18,"")</f>
        <v/>
      </c>
      <c r="O20" s="4" t="str">
        <f>IF('[1] 2025'!P18 &lt;&gt;"",'[1] 2025'!P18,"")</f>
        <v/>
      </c>
      <c r="P20" s="35">
        <f>'[1] 2025'!Q18</f>
        <v>45694</v>
      </c>
      <c r="Q20" s="4" t="str">
        <f>IF('[1] 2025'!R18 &lt;&gt;"",'[1] 2025'!R18,"")</f>
        <v>Estimació</v>
      </c>
      <c r="R20" s="4" t="str">
        <f>IF('[1] 2025'!S$14 &lt;&gt;"",'[1] 2025'!S$14,"")</f>
        <v/>
      </c>
      <c r="S20" s="35">
        <f>'[1] 2025'!T18</f>
        <v>45694</v>
      </c>
      <c r="T20" s="35">
        <f>IF('[1] 2025'!U18 &lt;&gt;"",'[1] 2025'!U18,"")</f>
        <v>45658</v>
      </c>
      <c r="U20" s="35">
        <f>IF('[1] 2025'!V18 &lt;&gt;"",'[1] 2025'!V18,"")</f>
        <v>45689</v>
      </c>
      <c r="V20" s="4" t="str">
        <f>IF('[1] 2025'!W$14 &lt;&gt;"",'[1] 2025'!W$14,"")</f>
        <v/>
      </c>
      <c r="W20" s="4" t="str">
        <f>IF('[1] 2025'!X$14 &lt;&gt;"",'[1] 2025'!X$14,"")</f>
        <v/>
      </c>
    </row>
    <row r="21" spans="2:23" hidden="1" x14ac:dyDescent="0.2">
      <c r="B21" s="4">
        <f>IF('[1] 2025'!C19 &lt;&gt;"",'[1] 2025'!C19,"")</f>
        <v>1085</v>
      </c>
      <c r="C21" s="35">
        <f>IF('[1] 2025'!D19 &lt;&gt;"",'[1] 2025'!D19,"")</f>
        <v>45672</v>
      </c>
      <c r="D21" s="35">
        <f>IF('[1] 2025'!E19 &lt;&gt;"",'[1] 2025'!E19,"")</f>
        <v>45703</v>
      </c>
      <c r="E21" s="37">
        <f>IF('[1] 2025'!F19 &lt;&gt;"",'[1] 2025'!F19,"")</f>
        <v>2</v>
      </c>
      <c r="F21" s="37" t="str">
        <f>IF('[1] 2025'!G19 &lt;&gt;"",'[1] 2025'!G19,"")</f>
        <v/>
      </c>
      <c r="G21" s="4" t="str">
        <f>IF('[1] 2025'!H19 &lt;&gt;"",'[1] 2025'!H19,"")</f>
        <v>Personal i processos selectius</v>
      </c>
      <c r="H21" s="4" t="str">
        <f>IF('[1] 2025'!I19 &lt;&gt;"",'[1] 2025'!I19,"")</f>
        <v>Home</v>
      </c>
      <c r="I21" s="35" t="str">
        <f>'[1] 2025'!J19</f>
        <v>Català</v>
      </c>
      <c r="J21" s="4" t="str">
        <f>'[1] 2025'!K19</f>
        <v>Electrònic</v>
      </c>
      <c r="K21" s="4" t="str">
        <f>'[1] 2025'!L19</f>
        <v>Sol·licitud de la totalitat de les proves de secretari-interventor realitzades en els darrers 5 anys.</v>
      </c>
      <c r="L21" s="4">
        <f>'[1] 2025'!M19</f>
        <v>4</v>
      </c>
      <c r="M21" s="4" t="str">
        <f>'[1] 2025'!N19</f>
        <v>Sí</v>
      </c>
      <c r="N21" s="37" t="str">
        <f>IF('[1] 2025'!O19 &lt;&gt;"",'[1] 2025'!O19,"")</f>
        <v/>
      </c>
      <c r="O21" s="4" t="str">
        <f>IF('[1] 2025'!P19 &lt;&gt;"",'[1] 2025'!P19,"")</f>
        <v/>
      </c>
      <c r="P21" s="35">
        <f>'[1] 2025'!Q19</f>
        <v>45674</v>
      </c>
      <c r="Q21" s="4" t="str">
        <f>IF('[1] 2025'!R19 &lt;&gt;"",'[1] 2025'!R19,"")</f>
        <v>Estimació</v>
      </c>
      <c r="R21" s="4" t="str">
        <f>IF('[1] 2025'!S$14 &lt;&gt;"",'[1] 2025'!S$14,"")</f>
        <v/>
      </c>
      <c r="S21" s="35">
        <f>'[1] 2025'!T19</f>
        <v>45674</v>
      </c>
      <c r="T21" s="35" t="str">
        <f>IF('[1] 2025'!U19 &lt;&gt;"",'[1] 2025'!U19,"")</f>
        <v/>
      </c>
      <c r="U21" s="35" t="str">
        <f>IF('[1] 2025'!V19 &lt;&gt;"",'[1] 2025'!V19,"")</f>
        <v/>
      </c>
      <c r="V21" s="4" t="str">
        <f>IF('[1] 2025'!W$14 &lt;&gt;"",'[1] 2025'!W$14,"")</f>
        <v/>
      </c>
      <c r="W21" s="4" t="str">
        <f>IF('[1] 2025'!X$14 &lt;&gt;"",'[1] 2025'!X$14,"")</f>
        <v/>
      </c>
    </row>
    <row r="22" spans="2:23" hidden="1" x14ac:dyDescent="0.2">
      <c r="B22" s="4">
        <f>IF('[1] 2025'!C20 &lt;&gt;"",'[1] 2025'!C20,"")</f>
        <v>1195</v>
      </c>
      <c r="C22" s="35">
        <f>IF('[1] 2025'!D20 &lt;&gt;"",'[1] 2025'!D20,"")</f>
        <v>45673</v>
      </c>
      <c r="D22" s="35">
        <f>IF('[1] 2025'!E20 &lt;&gt;"",'[1] 2025'!E20,"")</f>
        <v>45704</v>
      </c>
      <c r="E22" s="37">
        <f>IF('[1] 2025'!F20 &lt;&gt;"",'[1] 2025'!F20,"")</f>
        <v>7</v>
      </c>
      <c r="F22" s="37" t="str">
        <f>IF('[1] 2025'!G20 &lt;&gt;"",'[1] 2025'!G20,"")</f>
        <v/>
      </c>
      <c r="G22" s="4" t="str">
        <f>IF('[1] 2025'!H20 &lt;&gt;"",'[1] 2025'!H20,"")</f>
        <v>Urbanisme</v>
      </c>
      <c r="H22" s="4" t="str">
        <f>IF('[1] 2025'!I20 &lt;&gt;"",'[1] 2025'!I20,"")</f>
        <v>Home</v>
      </c>
      <c r="I22" s="35" t="str">
        <f>'[1] 2025'!J20</f>
        <v>Català</v>
      </c>
      <c r="J22" s="4" t="str">
        <f>'[1] 2025'!K20</f>
        <v>Electrònic</v>
      </c>
      <c r="K22" s="4" t="str">
        <f>'[1] 2025'!L20</f>
        <v>Sol·licitud del projecte bàsic i d'execució de l'edifici Thalassa, situat al c/A, núm. 5.</v>
      </c>
      <c r="L22" s="4">
        <f>'[1] 2025'!M20</f>
        <v>12</v>
      </c>
      <c r="M22" s="4" t="str">
        <f>'[1] 2025'!N20</f>
        <v>Sí</v>
      </c>
      <c r="N22" s="37" t="str">
        <f>IF('[1] 2025'!O20 &lt;&gt;"",'[1] 2025'!O20,"")</f>
        <v/>
      </c>
      <c r="O22" s="4" t="str">
        <f>IF('[1] 2025'!P20 &lt;&gt;"",'[1] 2025'!P20,"")</f>
        <v/>
      </c>
      <c r="P22" s="35">
        <f>'[1] 2025'!Q20</f>
        <v>45680</v>
      </c>
      <c r="Q22" s="4" t="str">
        <f>IF('[1] 2025'!R20 &lt;&gt;"",'[1] 2025'!R20,"")</f>
        <v>Estimació</v>
      </c>
      <c r="R22" s="4" t="str">
        <f>IF('[1] 2025'!S$14 &lt;&gt;"",'[1] 2025'!S$14,"")</f>
        <v/>
      </c>
      <c r="S22" s="35">
        <f>'[1] 2025'!T20</f>
        <v>45680</v>
      </c>
      <c r="T22" s="35" t="str">
        <f>IF('[1] 2025'!U20 &lt;&gt;"",'[1] 2025'!U20,"")</f>
        <v/>
      </c>
      <c r="U22" s="35" t="str">
        <f>IF('[1] 2025'!V20 &lt;&gt;"",'[1] 2025'!V20,"")</f>
        <v/>
      </c>
      <c r="V22" s="4" t="str">
        <f>IF('[1] 2025'!W$14 &lt;&gt;"",'[1] 2025'!W$14,"")</f>
        <v/>
      </c>
      <c r="W22" s="4" t="str">
        <f>IF('[1] 2025'!X$14 &lt;&gt;"",'[1] 2025'!X$14,"")</f>
        <v/>
      </c>
    </row>
    <row r="23" spans="2:23" hidden="1" x14ac:dyDescent="0.2">
      <c r="B23" s="4">
        <f>IF('[1] 2025'!C21 &lt;&gt;"",'[1] 2025'!C21,"")</f>
        <v>1320</v>
      </c>
      <c r="C23" s="35">
        <f>IF('[1] 2025'!D21 &lt;&gt;"",'[1] 2025'!D21,"")</f>
        <v>45674</v>
      </c>
      <c r="D23" s="35">
        <f>IF('[1] 2025'!E21 &lt;&gt;"",'[1] 2025'!E21,"")</f>
        <v>45705</v>
      </c>
      <c r="E23" s="37">
        <f>IF('[1] 2025'!F21 &lt;&gt;"",'[1] 2025'!F21,"")</f>
        <v>33</v>
      </c>
      <c r="F23" s="37" t="str">
        <f>IF('[1] 2025'!G21 &lt;&gt;"",'[1] 2025'!G21,"")</f>
        <v>Demora en la compareixença</v>
      </c>
      <c r="G23" s="4" t="str">
        <f>IF('[1] 2025'!H21 &lt;&gt;"",'[1] 2025'!H21,"")</f>
        <v>Urbanisme</v>
      </c>
      <c r="H23" s="4" t="str">
        <f>IF('[1] 2025'!I21 &lt;&gt;"",'[1] 2025'!I21,"")</f>
        <v>Home</v>
      </c>
      <c r="I23" s="35" t="str">
        <f>'[1] 2025'!J21</f>
        <v>Català</v>
      </c>
      <c r="J23" s="4" t="str">
        <f>'[1] 2025'!K21</f>
        <v>Electrònic</v>
      </c>
      <c r="K23" s="4" t="str">
        <f>'[1] 2025'!L21</f>
        <v>Sol·licitud dels plànols de l'edifici Verge de l'Antiga, situat al c/Via Aurelia, núm. 11-15.</v>
      </c>
      <c r="L23" s="4">
        <f>'[1] 2025'!M21</f>
        <v>12</v>
      </c>
      <c r="M23" s="4" t="str">
        <f>'[1] 2025'!N21</f>
        <v>Sí</v>
      </c>
      <c r="N23" s="37" t="str">
        <f>IF('[1] 2025'!O21 &lt;&gt;"",'[1] 2025'!O21,"")</f>
        <v/>
      </c>
      <c r="O23" s="4" t="str">
        <f>IF('[1] 2025'!P21 &lt;&gt;"",'[1] 2025'!P21,"")</f>
        <v/>
      </c>
      <c r="P23" s="35">
        <f>'[1] 2025'!Q21</f>
        <v>45707</v>
      </c>
      <c r="Q23" s="4" t="str">
        <f>IF('[1] 2025'!R21 &lt;&gt;"",'[1] 2025'!R21,"")</f>
        <v>Estimació</v>
      </c>
      <c r="R23" s="4" t="str">
        <f>IF('[1] 2025'!S$14 &lt;&gt;"",'[1] 2025'!S$14,"")</f>
        <v/>
      </c>
      <c r="S23" s="35">
        <f>'[1] 2025'!T21</f>
        <v>45707</v>
      </c>
      <c r="T23" s="35" t="str">
        <f>IF('[1] 2025'!U21 &lt;&gt;"",'[1] 2025'!U21,"")</f>
        <v/>
      </c>
      <c r="U23" s="35" t="str">
        <f>IF('[1] 2025'!V21 &lt;&gt;"",'[1] 2025'!V21,"")</f>
        <v/>
      </c>
      <c r="V23" s="4" t="str">
        <f>IF('[1] 2025'!W$14 &lt;&gt;"",'[1] 2025'!W$14,"")</f>
        <v/>
      </c>
      <c r="W23" s="4" t="str">
        <f>IF('[1] 2025'!X$14 &lt;&gt;"",'[1] 2025'!X$14,"")</f>
        <v/>
      </c>
    </row>
    <row r="24" spans="2:23" hidden="1" x14ac:dyDescent="0.2">
      <c r="B24" s="4">
        <f>IF('[1] 2025'!C22 &lt;&gt;"",'[1] 2025'!C22,"")</f>
        <v>1332</v>
      </c>
      <c r="C24" s="35">
        <f>IF('[1] 2025'!D22 &lt;&gt;"",'[1] 2025'!D22,"")</f>
        <v>45674</v>
      </c>
      <c r="D24" s="35">
        <f>IF('[1] 2025'!E22 &lt;&gt;"",'[1] 2025'!E22,"")</f>
        <v>45705</v>
      </c>
      <c r="E24" s="37">
        <f>IF('[1] 2025'!F22 &lt;&gt;"",'[1] 2025'!F22,"")</f>
        <v>28</v>
      </c>
      <c r="F24" s="37" t="str">
        <f>IF('[1] 2025'!G22 &lt;&gt;"",'[1] 2025'!G22,"")</f>
        <v/>
      </c>
      <c r="G24" s="4" t="str">
        <f>IF('[1] 2025'!H22 &lt;&gt;"",'[1] 2025'!H22,"")</f>
        <v>Urbanisme</v>
      </c>
      <c r="H24" s="4" t="str">
        <f>IF('[1] 2025'!I22 &lt;&gt;"",'[1] 2025'!I22,"")</f>
        <v>Persona jurídica</v>
      </c>
      <c r="I24" s="35" t="str">
        <f>'[1] 2025'!J22</f>
        <v>Català</v>
      </c>
      <c r="J24" s="4" t="str">
        <f>'[1] 2025'!K22</f>
        <v>Electrònic</v>
      </c>
      <c r="K24" s="4" t="str">
        <f>'[1] 2025'!L22</f>
        <v>Sol·licitud dels plànols de l'edifici Athos, situat al c/Rodríguez Pomatta, núm. 14.</v>
      </c>
      <c r="L24" s="4">
        <f>'[1] 2025'!M22</f>
        <v>12</v>
      </c>
      <c r="M24" s="4" t="str">
        <f>'[1] 2025'!N22</f>
        <v>Sí</v>
      </c>
      <c r="N24" s="37" t="str">
        <f>IF('[1] 2025'!O22 &lt;&gt;"",'[1] 2025'!O22,"")</f>
        <v/>
      </c>
      <c r="O24" s="4" t="str">
        <f>IF('[1] 2025'!P22 &lt;&gt;"",'[1] 2025'!P22,"")</f>
        <v/>
      </c>
      <c r="P24" s="35">
        <f>'[1] 2025'!Q22</f>
        <v>45702</v>
      </c>
      <c r="Q24" s="4" t="str">
        <f>IF('[1] 2025'!R22 &lt;&gt;"",'[1] 2025'!R22,"")</f>
        <v>Estimació</v>
      </c>
      <c r="R24" s="4" t="str">
        <f>IF('[1] 2025'!S$14 &lt;&gt;"",'[1] 2025'!S$14,"")</f>
        <v/>
      </c>
      <c r="S24" s="35">
        <f>'[1] 2025'!T22</f>
        <v>45702</v>
      </c>
      <c r="T24" s="35" t="str">
        <f>IF('[1] 2025'!U22 &lt;&gt;"",'[1] 2025'!U22,"")</f>
        <v/>
      </c>
      <c r="U24" s="35" t="str">
        <f>IF('[1] 2025'!V22 &lt;&gt;"",'[1] 2025'!V22,"")</f>
        <v/>
      </c>
      <c r="V24" s="4" t="str">
        <f>IF('[1] 2025'!W$14 &lt;&gt;"",'[1] 2025'!W$14,"")</f>
        <v/>
      </c>
      <c r="W24" s="4" t="str">
        <f>IF('[1] 2025'!X$14 &lt;&gt;"",'[1] 2025'!X$14,"")</f>
        <v/>
      </c>
    </row>
    <row r="25" spans="2:23" hidden="1" x14ac:dyDescent="0.2">
      <c r="B25" s="4">
        <f>IF('[1] 2025'!C23 &lt;&gt;"",'[1] 2025'!C23,"")</f>
        <v>1548</v>
      </c>
      <c r="C25" s="35">
        <f>IF('[1] 2025'!D23 &lt;&gt;"",'[1] 2025'!D23,"")</f>
        <v>45677</v>
      </c>
      <c r="D25" s="35">
        <f>IF('[1] 2025'!E23 &lt;&gt;"",'[1] 2025'!E23,"")</f>
        <v>45708</v>
      </c>
      <c r="E25" s="37">
        <f>IF('[1] 2025'!F23 &lt;&gt;"",'[1] 2025'!F23,"")</f>
        <v>37</v>
      </c>
      <c r="F25" s="37" t="str">
        <f>IF('[1] 2025'!G23 &lt;&gt;"",'[1] 2025'!G23,"")</f>
        <v>Demora en la compareixença</v>
      </c>
      <c r="G25" s="4" t="str">
        <f>IF('[1] 2025'!H23 &lt;&gt;"",'[1] 2025'!H23,"")</f>
        <v>Urbanisme</v>
      </c>
      <c r="H25" s="4" t="str">
        <f>IF('[1] 2025'!I23 &lt;&gt;"",'[1] 2025'!I23,"")</f>
        <v>Home</v>
      </c>
      <c r="I25" s="35" t="str">
        <f>'[1] 2025'!J23</f>
        <v>Català</v>
      </c>
      <c r="J25" s="4" t="str">
        <f>'[1] 2025'!K23</f>
        <v>Electrònic</v>
      </c>
      <c r="K25" s="4" t="str">
        <f>'[1] 2025'!L23</f>
        <v>Sol·licitud dels plànols de la planta baixa de l'edifici Festival Village, situat a Crta. de la Costa, núm. 61.</v>
      </c>
      <c r="L25" s="4">
        <f>'[1] 2025'!M23</f>
        <v>12</v>
      </c>
      <c r="M25" s="4" t="str">
        <f>'[1] 2025'!N23</f>
        <v>Sí</v>
      </c>
      <c r="N25" s="37" t="str">
        <f>IF('[1] 2025'!O23 &lt;&gt;"",'[1] 2025'!O23,"")</f>
        <v/>
      </c>
      <c r="O25" s="4" t="str">
        <f>IF('[1] 2025'!P23 &lt;&gt;"",'[1] 2025'!P23,"")</f>
        <v/>
      </c>
      <c r="P25" s="35">
        <f>'[1] 2025'!Q23</f>
        <v>45714</v>
      </c>
      <c r="Q25" s="4" t="str">
        <f>IF('[1] 2025'!R23 &lt;&gt;"",'[1] 2025'!R23,"")</f>
        <v>Estimació</v>
      </c>
      <c r="R25" s="4" t="str">
        <f>IF('[1] 2025'!S$14 &lt;&gt;"",'[1] 2025'!S$14,"")</f>
        <v/>
      </c>
      <c r="S25" s="35">
        <f>'[1] 2025'!T23</f>
        <v>45714</v>
      </c>
      <c r="T25" s="35" t="str">
        <f>IF('[1] 2025'!U23 &lt;&gt;"",'[1] 2025'!U23,"")</f>
        <v/>
      </c>
      <c r="U25" s="35" t="str">
        <f>IF('[1] 2025'!V23 &lt;&gt;"",'[1] 2025'!V23,"")</f>
        <v/>
      </c>
      <c r="V25" s="4" t="str">
        <f>IF('[1] 2025'!W$14 &lt;&gt;"",'[1] 2025'!W$14,"")</f>
        <v/>
      </c>
      <c r="W25" s="4" t="str">
        <f>IF('[1] 2025'!X$14 &lt;&gt;"",'[1] 2025'!X$14,"")</f>
        <v/>
      </c>
    </row>
    <row r="26" spans="2:23" hidden="1" x14ac:dyDescent="0.2">
      <c r="B26" s="4">
        <f>IF('[1] 2025'!C24 &lt;&gt;"",'[1] 2025'!C24,"")</f>
        <v>1556</v>
      </c>
      <c r="C26" s="35">
        <f>IF('[1] 2025'!D24 &lt;&gt;"",'[1] 2025'!D24,"")</f>
        <v>45677</v>
      </c>
      <c r="D26" s="35">
        <f>IF('[1] 2025'!E24 &lt;&gt;"",'[1] 2025'!E24,"")</f>
        <v>45708</v>
      </c>
      <c r="E26" s="37">
        <f>IF('[1] 2025'!F24 &lt;&gt;"",'[1] 2025'!F24,"")</f>
        <v>21</v>
      </c>
      <c r="F26" s="37" t="str">
        <f>IF('[1] 2025'!G24 &lt;&gt;"",'[1] 2025'!G24,"")</f>
        <v/>
      </c>
      <c r="G26" s="4" t="str">
        <f>IF('[1] 2025'!H24 &lt;&gt;"",'[1] 2025'!H24,"")</f>
        <v>Activitats</v>
      </c>
      <c r="H26" s="4" t="str">
        <f>IF('[1] 2025'!I24 &lt;&gt;"",'[1] 2025'!I24,"")</f>
        <v>Persona jurídica</v>
      </c>
      <c r="I26" s="35" t="str">
        <f>'[1] 2025'!J24</f>
        <v>Castellà</v>
      </c>
      <c r="J26" s="4" t="str">
        <f>'[1] 2025'!K24</f>
        <v>Electrònic</v>
      </c>
      <c r="K26" s="4" t="str">
        <f>'[1] 2025'!L24</f>
        <v>Sol·licitud per conèixer si diversos locals de l'edifici Rhin disposen de sortida de fums.</v>
      </c>
      <c r="L26" s="4">
        <f>'[1] 2025'!M24</f>
        <v>13</v>
      </c>
      <c r="M26" s="4" t="str">
        <f>'[1] 2025'!N24</f>
        <v>Sí</v>
      </c>
      <c r="N26" s="37" t="str">
        <f>IF('[1] 2025'!O24 &lt;&gt;"",'[1] 2025'!O24,"")</f>
        <v/>
      </c>
      <c r="O26" s="4" t="str">
        <f>IF('[1] 2025'!P24 &lt;&gt;"",'[1] 2025'!P24,"")</f>
        <v/>
      </c>
      <c r="P26" s="35">
        <f>'[1] 2025'!Q24</f>
        <v>45698</v>
      </c>
      <c r="Q26" s="4" t="str">
        <f>IF('[1] 2025'!R24 &lt;&gt;"",'[1] 2025'!R24,"")</f>
        <v>Estimació</v>
      </c>
      <c r="R26" s="4" t="str">
        <f>IF('[1] 2025'!S$14 &lt;&gt;"",'[1] 2025'!S$14,"")</f>
        <v/>
      </c>
      <c r="S26" s="35">
        <f>'[1] 2025'!T24</f>
        <v>45698</v>
      </c>
      <c r="T26" s="35" t="str">
        <f>IF('[1] 2025'!U24 &lt;&gt;"",'[1] 2025'!U24,"")</f>
        <v/>
      </c>
      <c r="U26" s="35" t="str">
        <f>IF('[1] 2025'!V24 &lt;&gt;"",'[1] 2025'!V24,"")</f>
        <v/>
      </c>
      <c r="V26" s="4" t="str">
        <f>IF('[1] 2025'!W$14 &lt;&gt;"",'[1] 2025'!W$14,"")</f>
        <v/>
      </c>
      <c r="W26" s="4" t="str">
        <f>IF('[1] 2025'!X$14 &lt;&gt;"",'[1] 2025'!X$14,"")</f>
        <v/>
      </c>
    </row>
    <row r="27" spans="2:23" hidden="1" x14ac:dyDescent="0.2">
      <c r="B27" s="4">
        <f>IF('[1] 2025'!C25 &lt;&gt;"",'[1] 2025'!C25,"")</f>
        <v>1557</v>
      </c>
      <c r="C27" s="35">
        <f>IF('[1] 2025'!D25 &lt;&gt;"",'[1] 2025'!D25,"")</f>
        <v>45678</v>
      </c>
      <c r="D27" s="35">
        <f>IF('[1] 2025'!E25 &lt;&gt;"",'[1] 2025'!E25,"")</f>
        <v>45709</v>
      </c>
      <c r="E27" s="37">
        <f>IF('[1] 2025'!F25 &lt;&gt;"",'[1] 2025'!F25,"")</f>
        <v>64</v>
      </c>
      <c r="F27" s="37" t="str">
        <f>IF('[1] 2025'!G25 &lt;&gt;"",'[1] 2025'!G25,"")</f>
        <v>Demora en la compareixença</v>
      </c>
      <c r="G27" s="4" t="str">
        <f>IF('[1] 2025'!H25 &lt;&gt;"",'[1] 2025'!H25,"")</f>
        <v>Urbanisme</v>
      </c>
      <c r="H27" s="4" t="str">
        <f>IF('[1] 2025'!I25 &lt;&gt;"",'[1] 2025'!I25,"")</f>
        <v>Home</v>
      </c>
      <c r="I27" s="35" t="str">
        <f>'[1] 2025'!J25</f>
        <v>Castellà</v>
      </c>
      <c r="J27" s="4" t="str">
        <f>'[1] 2025'!K25</f>
        <v>Electrònic</v>
      </c>
      <c r="K27" s="4" t="str">
        <f>'[1] 2025'!L25</f>
        <v>Sol·licitud dels plànols de l'edifici Rhin, situat al c/Birminghan, núm. 10.</v>
      </c>
      <c r="L27" s="4">
        <f>'[1] 2025'!M25</f>
        <v>12</v>
      </c>
      <c r="M27" s="4" t="str">
        <f>'[1] 2025'!N25</f>
        <v>Sí</v>
      </c>
      <c r="N27" s="37" t="str">
        <f>IF('[1] 2025'!O25 &lt;&gt;"",'[1] 2025'!O25,"")</f>
        <v/>
      </c>
      <c r="O27" s="4" t="str">
        <f>IF('[1] 2025'!P25 &lt;&gt;"",'[1] 2025'!P25,"")</f>
        <v/>
      </c>
      <c r="P27" s="35">
        <f>'[1] 2025'!Q25</f>
        <v>45742</v>
      </c>
      <c r="Q27" s="4" t="str">
        <f>IF('[1] 2025'!R25 &lt;&gt;"",'[1] 2025'!R25,"")</f>
        <v>Estimació</v>
      </c>
      <c r="R27" s="4" t="str">
        <f>IF('[1] 2025'!S$14 &lt;&gt;"",'[1] 2025'!S$14,"")</f>
        <v/>
      </c>
      <c r="S27" s="35">
        <f>'[1] 2025'!T25</f>
        <v>45742</v>
      </c>
      <c r="T27" s="35" t="str">
        <f>IF('[1] 2025'!U25 &lt;&gt;"",'[1] 2025'!U25,"")</f>
        <v/>
      </c>
      <c r="U27" s="35" t="str">
        <f>IF('[1] 2025'!V25 &lt;&gt;"",'[1] 2025'!V25,"")</f>
        <v/>
      </c>
      <c r="V27" s="4" t="str">
        <f>IF('[1] 2025'!W$14 &lt;&gt;"",'[1] 2025'!W$14,"")</f>
        <v/>
      </c>
      <c r="W27" s="4" t="str">
        <f>IF('[1] 2025'!X$14 &lt;&gt;"",'[1] 2025'!X$14,"")</f>
        <v/>
      </c>
    </row>
    <row r="28" spans="2:23" hidden="1" x14ac:dyDescent="0.2">
      <c r="B28" s="4">
        <f>IF('[1] 2025'!C26 &lt;&gt;"",'[1] 2025'!C26,"")</f>
        <v>1645</v>
      </c>
      <c r="C28" s="35">
        <f>IF('[1] 2025'!D26 &lt;&gt;"",'[1] 2025'!D26,"")</f>
        <v>45679</v>
      </c>
      <c r="D28" s="35">
        <f>IF('[1] 2025'!E26 &lt;&gt;"",'[1] 2025'!E26,"")</f>
        <v>45710</v>
      </c>
      <c r="E28" s="37">
        <f>IF('[1] 2025'!F26 &lt;&gt;"",'[1] 2025'!F26,"")</f>
        <v>56</v>
      </c>
      <c r="F28" s="37" t="str">
        <f>IF('[1] 2025'!G26 &lt;&gt;"",'[1] 2025'!G26,"")</f>
        <v>La informació es trasllada a la Unitat de Govern Obert amb retràs</v>
      </c>
      <c r="G28" s="4" t="str">
        <f>IF('[1] 2025'!H26 &lt;&gt;"",'[1] 2025'!H26,"")</f>
        <v>Urbanisme</v>
      </c>
      <c r="H28" s="4" t="str">
        <f>IF('[1] 2025'!I26 &lt;&gt;"",'[1] 2025'!I26,"")</f>
        <v>Persona jurídica</v>
      </c>
      <c r="I28" s="35" t="str">
        <f>'[1] 2025'!J26</f>
        <v>Castellà</v>
      </c>
      <c r="J28" s="4" t="str">
        <f>'[1] 2025'!K26</f>
        <v>Electrònic</v>
      </c>
      <c r="K28" s="4" t="str">
        <f>'[1] 2025'!L26</f>
        <v>Sol·licitud de la llicència d'obres d'un establiment de restauració.</v>
      </c>
      <c r="L28" s="4">
        <f>'[1] 2025'!M26</f>
        <v>12</v>
      </c>
      <c r="M28" s="4" t="str">
        <f>'[1] 2025'!N26</f>
        <v>Sí</v>
      </c>
      <c r="N28" s="37" t="str">
        <f>IF('[1] 2025'!O26 &lt;&gt;"",'[1] 2025'!O26,"")</f>
        <v/>
      </c>
      <c r="O28" s="4" t="str">
        <f>IF('[1] 2025'!P26 &lt;&gt;"",'[1] 2025'!P26,"")</f>
        <v/>
      </c>
      <c r="P28" s="35">
        <f>'[1] 2025'!Q26</f>
        <v>45735</v>
      </c>
      <c r="Q28" s="4" t="str">
        <f>IF('[1] 2025'!R26 &lt;&gt;"",'[1] 2025'!R26,"")</f>
        <v>Estimació</v>
      </c>
      <c r="R28" s="4" t="str">
        <f>IF('[1] 2025'!S$14 &lt;&gt;"",'[1] 2025'!S$14,"")</f>
        <v/>
      </c>
      <c r="S28" s="35">
        <f>'[1] 2025'!T26</f>
        <v>45735</v>
      </c>
      <c r="T28" s="35" t="str">
        <f>IF('[1] 2025'!U26 &lt;&gt;"",'[1] 2025'!U26,"")</f>
        <v/>
      </c>
      <c r="U28" s="35" t="str">
        <f>IF('[1] 2025'!V26 &lt;&gt;"",'[1] 2025'!V26,"")</f>
        <v/>
      </c>
      <c r="V28" s="4" t="str">
        <f>IF('[1] 2025'!W$14 &lt;&gt;"",'[1] 2025'!W$14,"")</f>
        <v/>
      </c>
      <c r="W28" s="4" t="str">
        <f>IF('[1] 2025'!X$14 &lt;&gt;"",'[1] 2025'!X$14,"")</f>
        <v/>
      </c>
    </row>
    <row r="29" spans="2:23" hidden="1" x14ac:dyDescent="0.2">
      <c r="B29" s="4">
        <f>IF('[1] 2025'!C27 &lt;&gt;"",'[1] 2025'!C27,"")</f>
        <v>1654</v>
      </c>
      <c r="C29" s="35">
        <f>IF('[1] 2025'!D27 &lt;&gt;"",'[1] 2025'!D27,"")</f>
        <v>45679</v>
      </c>
      <c r="D29" s="35">
        <f>IF('[1] 2025'!E27 &lt;&gt;"",'[1] 2025'!E27,"")</f>
        <v>45710</v>
      </c>
      <c r="E29" s="37">
        <f>IF('[1] 2025'!F27 &lt;&gt;"",'[1] 2025'!F27,"")</f>
        <v>34</v>
      </c>
      <c r="F29" s="37" t="str">
        <f>IF('[1] 2025'!G27 &lt;&gt;"",'[1] 2025'!G27,"")</f>
        <v>La informació es trasllada a la Unitat de Govern Obert amb retràs</v>
      </c>
      <c r="G29" s="4" t="str">
        <f>IF('[1] 2025'!H27 &lt;&gt;"",'[1] 2025'!H27,"")</f>
        <v>Planejament i Urbanisme</v>
      </c>
      <c r="H29" s="4" t="str">
        <f>IF('[1] 2025'!I27 &lt;&gt;"",'[1] 2025'!I27,"")</f>
        <v>Home</v>
      </c>
      <c r="I29" s="35" t="str">
        <f>'[1] 2025'!J27</f>
        <v>Català</v>
      </c>
      <c r="J29" s="4" t="str">
        <f>'[1] 2025'!K27</f>
        <v>Electrònic</v>
      </c>
      <c r="K29" s="4" t="str">
        <f>'[1] 2025'!L27</f>
        <v xml:space="preserve">Sol·licitud per conèixer l'anterior propietari del Sector 05 d'Emprius a Salou, per quin import es va adquirir i si l'Incasòl compta amb altres terrenys a la zona Emprius. </v>
      </c>
      <c r="L29" s="4">
        <f>'[1] 2025'!M27</f>
        <v>3</v>
      </c>
      <c r="M29" s="4" t="str">
        <f>'[1] 2025'!N27</f>
        <v>Sí</v>
      </c>
      <c r="N29" s="37" t="str">
        <f>IF('[1] 2025'!O27 &lt;&gt;"",'[1] 2025'!O27,"")</f>
        <v/>
      </c>
      <c r="O29" s="4" t="str">
        <f>IF('[1] 2025'!P27 &lt;&gt;"",'[1] 2025'!P27,"")</f>
        <v/>
      </c>
      <c r="P29" s="35">
        <f>'[1] 2025'!Q27</f>
        <v>45713</v>
      </c>
      <c r="Q29" s="4" t="str">
        <f>IF('[1] 2025'!R27 &lt;&gt;"",'[1] 2025'!R27,"")</f>
        <v>Estimació</v>
      </c>
      <c r="R29" s="4" t="str">
        <f>IF('[1] 2025'!S$14 &lt;&gt;"",'[1] 2025'!S$14,"")</f>
        <v/>
      </c>
      <c r="S29" s="35">
        <f>'[1] 2025'!T27</f>
        <v>45713</v>
      </c>
      <c r="T29" s="35" t="str">
        <f>IF('[1] 2025'!U27 &lt;&gt;"",'[1] 2025'!U27,"")</f>
        <v/>
      </c>
      <c r="U29" s="35" t="str">
        <f>IF('[1] 2025'!V27 &lt;&gt;"",'[1] 2025'!V27,"")</f>
        <v/>
      </c>
      <c r="V29" s="4" t="str">
        <f>IF('[1] 2025'!W$14 &lt;&gt;"",'[1] 2025'!W$14,"")</f>
        <v/>
      </c>
      <c r="W29" s="4" t="str">
        <f>IF('[1] 2025'!X$14 &lt;&gt;"",'[1] 2025'!X$14,"")</f>
        <v/>
      </c>
    </row>
    <row r="30" spans="2:23" hidden="1" x14ac:dyDescent="0.2">
      <c r="B30" s="4">
        <f>IF('[1] 2025'!C28 &lt;&gt;"",'[1] 2025'!C28,"")</f>
        <v>1671</v>
      </c>
      <c r="C30" s="35">
        <f>IF('[1] 2025'!D28 &lt;&gt;"",'[1] 2025'!D28,"")</f>
        <v>45679</v>
      </c>
      <c r="D30" s="35">
        <f>IF('[1] 2025'!E28 &lt;&gt;"",'[1] 2025'!E28,"")</f>
        <v>45710</v>
      </c>
      <c r="E30" s="37">
        <f>IF('[1] 2025'!F28 &lt;&gt;"",'[1] 2025'!F28,"")</f>
        <v>72</v>
      </c>
      <c r="F30" s="37" t="str">
        <f>IF('[1] 2025'!G28 &lt;&gt;"",'[1] 2025'!G28,"")</f>
        <v>Entrada a la Unitat de Govern Obert en data 3/4/2025</v>
      </c>
      <c r="G30" s="4" t="str">
        <f>IF('[1] 2025'!H28 &lt;&gt;"",'[1] 2025'!H28,"")</f>
        <v>Urbanisme</v>
      </c>
      <c r="H30" s="4" t="str">
        <f>IF('[1] 2025'!I28 &lt;&gt;"",'[1] 2025'!I28,"")</f>
        <v>Home</v>
      </c>
      <c r="I30" s="35" t="str">
        <f>'[1] 2025'!J28</f>
        <v>Català</v>
      </c>
      <c r="J30" s="4" t="str">
        <f>'[1] 2025'!K28</f>
        <v>Electrònic</v>
      </c>
      <c r="K30" s="4" t="str">
        <f>'[1] 2025'!L28</f>
        <v>Sol·licitud per conèixer l'estat de la llicència del servei de fibra de l'edifici Nàutic.</v>
      </c>
      <c r="L30" s="4">
        <f>'[1] 2025'!M28</f>
        <v>12</v>
      </c>
      <c r="M30" s="4" t="str">
        <f>'[1] 2025'!N28</f>
        <v>Sí</v>
      </c>
      <c r="N30" s="37" t="str">
        <f>IF('[1] 2025'!O28 &lt;&gt;"",'[1] 2025'!O28,"")</f>
        <v/>
      </c>
      <c r="O30" s="4" t="str">
        <f>IF('[1] 2025'!P28 &lt;&gt;"",'[1] 2025'!P28,"")</f>
        <v/>
      </c>
      <c r="P30" s="35">
        <f>'[1] 2025'!Q28</f>
        <v>45751</v>
      </c>
      <c r="Q30" s="4" t="str">
        <f>IF('[1] 2025'!R28 &lt;&gt;"",'[1] 2025'!R28,"")</f>
        <v>Estimació</v>
      </c>
      <c r="R30" s="4" t="str">
        <f>IF('[1] 2025'!S$14 &lt;&gt;"",'[1] 2025'!S$14,"")</f>
        <v/>
      </c>
      <c r="S30" s="35">
        <f>'[1] 2025'!T28</f>
        <v>45751</v>
      </c>
      <c r="T30" s="35" t="str">
        <f>IF('[1] 2025'!U28 &lt;&gt;"",'[1] 2025'!U28,"")</f>
        <v/>
      </c>
      <c r="U30" s="35" t="str">
        <f>IF('[1] 2025'!V28 &lt;&gt;"",'[1] 2025'!V28,"")</f>
        <v/>
      </c>
      <c r="V30" s="4" t="str">
        <f>IF('[1] 2025'!W$14 &lt;&gt;"",'[1] 2025'!W$14,"")</f>
        <v/>
      </c>
      <c r="W30" s="4" t="str">
        <f>IF('[1] 2025'!X$14 &lt;&gt;"",'[1] 2025'!X$14,"")</f>
        <v/>
      </c>
    </row>
    <row r="31" spans="2:23" hidden="1" x14ac:dyDescent="0.2">
      <c r="B31" s="4">
        <f>IF('[1] 2025'!C29 &lt;&gt;"",'[1] 2025'!C29,"")</f>
        <v>2111</v>
      </c>
      <c r="C31" s="35">
        <f>IF('[1] 2025'!D29 &lt;&gt;"",'[1] 2025'!D29,"")</f>
        <v>45684</v>
      </c>
      <c r="D31" s="35">
        <f>IF('[1] 2025'!E29 &lt;&gt;"",'[1] 2025'!E29,"")</f>
        <v>45715</v>
      </c>
      <c r="E31" s="37">
        <f>IF('[1] 2025'!F29 &lt;&gt;"",'[1] 2025'!F29,"")</f>
        <v>52</v>
      </c>
      <c r="F31" s="37" t="str">
        <f>IF('[1] 2025'!G29 &lt;&gt;"",'[1] 2025'!G29,"")</f>
        <v>La informació es trasllada a la Unitat de Govern Obert amb retràs</v>
      </c>
      <c r="G31" s="4" t="str">
        <f>IF('[1] 2025'!H29 &lt;&gt;"",'[1] 2025'!H29,"")</f>
        <v>Activitats</v>
      </c>
      <c r="H31" s="4" t="str">
        <f>IF('[1] 2025'!I29 &lt;&gt;"",'[1] 2025'!I29,"")</f>
        <v>Persona jurídica</v>
      </c>
      <c r="I31" s="35" t="str">
        <f>'[1] 2025'!J29</f>
        <v>Català</v>
      </c>
      <c r="J31" s="4" t="str">
        <f>'[1] 2025'!K29</f>
        <v>Electrònic</v>
      </c>
      <c r="K31" s="4" t="str">
        <f>'[1] 2025'!L29</f>
        <v>Sol·licitud per consultar l'expedient d'activitat d'un establiment hoteler.</v>
      </c>
      <c r="L31" s="4">
        <f>'[1] 2025'!M29</f>
        <v>13</v>
      </c>
      <c r="M31" s="4" t="str">
        <f>'[1] 2025'!N29</f>
        <v>Sí</v>
      </c>
      <c r="N31" s="37" t="str">
        <f>IF('[1] 2025'!O29 &lt;&gt;"",'[1] 2025'!O29,"")</f>
        <v/>
      </c>
      <c r="O31" s="4" t="str">
        <f>IF('[1] 2025'!P29 &lt;&gt;"",'[1] 2025'!P29,"")</f>
        <v/>
      </c>
      <c r="P31" s="35">
        <f>'[1] 2025'!Q29</f>
        <v>45736</v>
      </c>
      <c r="Q31" s="4" t="str">
        <f>IF('[1] 2025'!R29 &lt;&gt;"",'[1] 2025'!R29,"")</f>
        <v>Estimació</v>
      </c>
      <c r="R31" s="4" t="str">
        <f>IF('[1] 2025'!S$14 &lt;&gt;"",'[1] 2025'!S$14,"")</f>
        <v/>
      </c>
      <c r="S31" s="35">
        <f>'[1] 2025'!T29</f>
        <v>45736</v>
      </c>
      <c r="T31" s="35" t="str">
        <f>IF('[1] 2025'!U29 &lt;&gt;"",'[1] 2025'!U29,"")</f>
        <v/>
      </c>
      <c r="U31" s="35" t="str">
        <f>IF('[1] 2025'!V29 &lt;&gt;"",'[1] 2025'!V29,"")</f>
        <v/>
      </c>
      <c r="V31" s="4" t="str">
        <f>IF('[1] 2025'!W$14 &lt;&gt;"",'[1] 2025'!W$14,"")</f>
        <v/>
      </c>
      <c r="W31" s="4" t="str">
        <f>IF('[1] 2025'!X$14 &lt;&gt;"",'[1] 2025'!X$14,"")</f>
        <v/>
      </c>
    </row>
    <row r="32" spans="2:23" hidden="1" x14ac:dyDescent="0.2">
      <c r="B32" s="4">
        <f>IF('[1] 2025'!C30 &lt;&gt;"",'[1] 2025'!C30,"")</f>
        <v>2453</v>
      </c>
      <c r="C32" s="35">
        <f>IF('[1] 2025'!D30 &lt;&gt;"",'[1] 2025'!D30,"")</f>
        <v>45687</v>
      </c>
      <c r="D32" s="35">
        <f>IF('[1] 2025'!E30 &lt;&gt;"",'[1] 2025'!E30,"")</f>
        <v>45716</v>
      </c>
      <c r="E32" s="37">
        <f>IF('[1] 2025'!F30 &lt;&gt;"",'[1] 2025'!F30,"")</f>
        <v>28</v>
      </c>
      <c r="F32" s="37" t="str">
        <f>IF('[1] 2025'!G30 &lt;&gt;"",'[1] 2025'!G30,"")</f>
        <v/>
      </c>
      <c r="G32" s="4" t="str">
        <f>IF('[1] 2025'!H30 &lt;&gt;"",'[1] 2025'!H30,"")</f>
        <v>Urbanisme</v>
      </c>
      <c r="H32" s="4" t="str">
        <f>IF('[1] 2025'!I30 &lt;&gt;"",'[1] 2025'!I30,"")</f>
        <v>Home</v>
      </c>
      <c r="I32" s="35" t="str">
        <f>'[1] 2025'!J30</f>
        <v>Català</v>
      </c>
      <c r="J32" s="4" t="str">
        <f>'[1] 2025'!K30</f>
        <v>Electrònic</v>
      </c>
      <c r="K32" s="4" t="str">
        <f>'[1] 2025'!L30</f>
        <v>Sol·licitud dels plànols de l'habitatge situat a l'Avinguda Dr. Eduard Punset, núm. 5.</v>
      </c>
      <c r="L32" s="4">
        <f>'[1] 2025'!M30</f>
        <v>12</v>
      </c>
      <c r="M32" s="4" t="str">
        <f>'[1] 2025'!N30</f>
        <v>Sí</v>
      </c>
      <c r="N32" s="37" t="str">
        <f>IF('[1] 2025'!O30 &lt;&gt;"",'[1] 2025'!O30,"")</f>
        <v/>
      </c>
      <c r="O32" s="4" t="str">
        <f>IF('[1] 2025'!P30 &lt;&gt;"",'[1] 2025'!P30,"")</f>
        <v/>
      </c>
      <c r="P32" s="35">
        <f>'[1] 2025'!Q30</f>
        <v>45715</v>
      </c>
      <c r="Q32" s="4" t="str">
        <f>IF('[1] 2025'!R30 &lt;&gt;"",'[1] 2025'!R30,"")</f>
        <v>Estimació</v>
      </c>
      <c r="R32" s="4" t="str">
        <f>IF('[1] 2025'!S$14 &lt;&gt;"",'[1] 2025'!S$14,"")</f>
        <v/>
      </c>
      <c r="S32" s="35">
        <f>'[1] 2025'!T30</f>
        <v>45715</v>
      </c>
      <c r="T32" s="35" t="str">
        <f>IF('[1] 2025'!U30 &lt;&gt;"",'[1] 2025'!U30,"")</f>
        <v/>
      </c>
      <c r="U32" s="35" t="str">
        <f>IF('[1] 2025'!V30 &lt;&gt;"",'[1] 2025'!V30,"")</f>
        <v/>
      </c>
      <c r="V32" s="4" t="str">
        <f>IF('[1] 2025'!W$14 &lt;&gt;"",'[1] 2025'!W$14,"")</f>
        <v/>
      </c>
      <c r="W32" s="4" t="str">
        <f>IF('[1] 2025'!X$14 &lt;&gt;"",'[1] 2025'!X$14,"")</f>
        <v/>
      </c>
    </row>
    <row r="33" spans="2:23" hidden="1" x14ac:dyDescent="0.2">
      <c r="B33" s="4">
        <f>IF('[1] 2025'!C31 &lt;&gt;"",'[1] 2025'!C31,"")</f>
        <v>2659</v>
      </c>
      <c r="C33" s="35">
        <f>IF('[1] 2025'!D31 &lt;&gt;"",'[1] 2025'!D31,"")</f>
        <v>45691</v>
      </c>
      <c r="D33" s="35">
        <f>IF('[1] 2025'!E31 &lt;&gt;"",'[1] 2025'!E31,"")</f>
        <v>45719</v>
      </c>
      <c r="E33" s="37">
        <f>IF('[1] 2025'!F31 &lt;&gt;"",'[1] 2025'!F31,"")</f>
        <v>10</v>
      </c>
      <c r="F33" s="37" t="str">
        <f>IF('[1] 2025'!G31 &lt;&gt;"",'[1] 2025'!G31,"")</f>
        <v/>
      </c>
      <c r="G33" s="4" t="str">
        <f>IF('[1] 2025'!H31 &lt;&gt;"",'[1] 2025'!H31,"")</f>
        <v>Secretaria</v>
      </c>
      <c r="H33" s="4" t="str">
        <f>IF('[1] 2025'!I31 &lt;&gt;"",'[1] 2025'!I31,"")</f>
        <v>Home</v>
      </c>
      <c r="I33" s="35" t="str">
        <f>'[1] 2025'!J31</f>
        <v>Castellà</v>
      </c>
      <c r="J33" s="4" t="str">
        <f>'[1] 2025'!K31</f>
        <v>Electrònic</v>
      </c>
      <c r="K33" s="4" t="str">
        <f>'[1] 2025'!L31</f>
        <v>Sol·licitud de l'acta del Ple de data 28 d'octubre de 1997.</v>
      </c>
      <c r="L33" s="4">
        <f>'[1] 2025'!M31</f>
        <v>1</v>
      </c>
      <c r="M33" s="4" t="str">
        <f>'[1] 2025'!N31</f>
        <v>Sí</v>
      </c>
      <c r="N33" s="37" t="str">
        <f>IF('[1] 2025'!O31 &lt;&gt;"",'[1] 2025'!O31,"")</f>
        <v/>
      </c>
      <c r="O33" s="4" t="str">
        <f>IF('[1] 2025'!P31 &lt;&gt;"",'[1] 2025'!P31,"")</f>
        <v/>
      </c>
      <c r="P33" s="35">
        <f>'[1] 2025'!Q31</f>
        <v>45701</v>
      </c>
      <c r="Q33" s="4" t="str">
        <f>IF('[1] 2025'!R31 &lt;&gt;"",'[1] 2025'!R31,"")</f>
        <v>Estimació</v>
      </c>
      <c r="R33" s="4" t="str">
        <f>IF('[1] 2025'!S$14 &lt;&gt;"",'[1] 2025'!S$14,"")</f>
        <v/>
      </c>
      <c r="S33" s="35">
        <f>'[1] 2025'!T31</f>
        <v>45701</v>
      </c>
      <c r="T33" s="35" t="str">
        <f>IF('[1] 2025'!U31 &lt;&gt;"",'[1] 2025'!U31,"")</f>
        <v/>
      </c>
      <c r="U33" s="35" t="str">
        <f>IF('[1] 2025'!V31 &lt;&gt;"",'[1] 2025'!V31,"")</f>
        <v/>
      </c>
      <c r="V33" s="4" t="str">
        <f>IF('[1] 2025'!W$14 &lt;&gt;"",'[1] 2025'!W$14,"")</f>
        <v/>
      </c>
      <c r="W33" s="4" t="str">
        <f>IF('[1] 2025'!X$14 &lt;&gt;"",'[1] 2025'!X$14,"")</f>
        <v/>
      </c>
    </row>
    <row r="34" spans="2:23" hidden="1" x14ac:dyDescent="0.2">
      <c r="B34" s="4">
        <f>IF('[1] 2025'!C32 &lt;&gt;"",'[1] 2025'!C32,"")</f>
        <v>2809</v>
      </c>
      <c r="C34" s="35">
        <f>IF('[1] 2025'!D32 &lt;&gt;"",'[1] 2025'!D32,"")</f>
        <v>45692</v>
      </c>
      <c r="D34" s="35">
        <f>IF('[1] 2025'!E32 &lt;&gt;"",'[1] 2025'!E32,"")</f>
        <v>45720</v>
      </c>
      <c r="E34" s="37">
        <f>IF('[1] 2025'!F32 &lt;&gt;"",'[1] 2025'!F32,"")</f>
        <v>48</v>
      </c>
      <c r="F34" s="37" t="str">
        <f>IF('[1] 2025'!G32 &lt;&gt;"",'[1] 2025'!G32,"")</f>
        <v>Demora en la tramitació</v>
      </c>
      <c r="G34" s="4" t="str">
        <f>IF('[1] 2025'!H32 &lt;&gt;"",'[1] 2025'!H32,"")</f>
        <v>Serveis Tècnics</v>
      </c>
      <c r="H34" s="4" t="str">
        <f>IF('[1] 2025'!I32 &lt;&gt;"",'[1] 2025'!I32,"")</f>
        <v>Persona jurídica</v>
      </c>
      <c r="I34" s="35" t="str">
        <f>'[1] 2025'!J32</f>
        <v>Català</v>
      </c>
      <c r="J34" s="4" t="str">
        <f>'[1] 2025'!K32</f>
        <v>Electrònic</v>
      </c>
      <c r="K34" s="4" t="str">
        <f>'[1] 2025'!L32</f>
        <v xml:space="preserve">Sol·licitud del projecte del Bosc Gran, entre el c/ de la Farola i el c/ Lledoner, un cens de finques de titularitat privadada no urbanitzades i un cens de població empadronada al Cap Salou. </v>
      </c>
      <c r="L34" s="4">
        <f>'[1] 2025'!M32</f>
        <v>12</v>
      </c>
      <c r="M34" s="4" t="str">
        <f>'[1] 2025'!N32</f>
        <v>Sí</v>
      </c>
      <c r="N34" s="37" t="str">
        <f>IF('[1] 2025'!O32 &lt;&gt;"",'[1] 2025'!O32,"")</f>
        <v/>
      </c>
      <c r="O34" s="4" t="str">
        <f>IF('[1] 2025'!P32 &lt;&gt;"",'[1] 2025'!P32,"")</f>
        <v/>
      </c>
      <c r="P34" s="35">
        <f>'[1] 2025'!Q32</f>
        <v>45740</v>
      </c>
      <c r="Q34" s="4" t="str">
        <f>IF('[1] 2025'!R32 &lt;&gt;"",'[1] 2025'!R32,"")</f>
        <v>Estimació parcial</v>
      </c>
      <c r="R34" s="4" t="str">
        <f>IF('[1] 2025'!S$14 &lt;&gt;"",'[1] 2025'!S$14,"")</f>
        <v/>
      </c>
      <c r="S34" s="35">
        <f>'[1] 2025'!T32</f>
        <v>45740</v>
      </c>
      <c r="T34" s="35" t="str">
        <f>IF('[1] 2025'!U32 &lt;&gt;"",'[1] 2025'!U32,"")</f>
        <v/>
      </c>
      <c r="U34" s="35" t="str">
        <f>IF('[1] 2025'!V32 &lt;&gt;"",'[1] 2025'!V32,"")</f>
        <v/>
      </c>
      <c r="V34" s="4" t="str">
        <f>IF('[1] 2025'!W$14 &lt;&gt;"",'[1] 2025'!W$14,"")</f>
        <v/>
      </c>
      <c r="W34" s="4" t="str">
        <f>IF('[1] 2025'!X$14 &lt;&gt;"",'[1] 2025'!X$14,"")</f>
        <v/>
      </c>
    </row>
    <row r="35" spans="2:23" x14ac:dyDescent="0.2">
      <c r="B35" s="4">
        <f>IF('[1] 2025'!C33 &lt;&gt;"",'[1] 2025'!C33,"")</f>
        <v>2966</v>
      </c>
      <c r="C35" s="35">
        <f>IF('[1] 2025'!D33 &lt;&gt;"",'[1] 2025'!D33,"")</f>
        <v>45692</v>
      </c>
      <c r="D35" s="35">
        <f>IF('[1] 2025'!E33 &lt;&gt;"",'[1] 2025'!E33,"")</f>
        <v>45720</v>
      </c>
      <c r="E35" s="37">
        <f>IF('[1] 2025'!F33 &lt;&gt;"",'[1] 2025'!F33,"")</f>
        <v>48</v>
      </c>
      <c r="F35" s="37" t="str">
        <f>IF('[1] 2025'!G33 &lt;&gt;"",'[1] 2025'!G33,"")</f>
        <v>Demora en la tramitació</v>
      </c>
      <c r="G35" s="4" t="str">
        <f>IF('[1] 2025'!H33 &lt;&gt;"",'[1] 2025'!H33,"")</f>
        <v>Seguretat ciutadana i civisme</v>
      </c>
      <c r="H35" s="4" t="str">
        <f>IF('[1] 2025'!I33 &lt;&gt;"",'[1] 2025'!I33,"")</f>
        <v>Persona jurídica</v>
      </c>
      <c r="I35" s="35" t="str">
        <f>'[1] 2025'!J33</f>
        <v>Català</v>
      </c>
      <c r="J35" s="4" t="str">
        <f>'[1] 2025'!K33</f>
        <v>Electrònic</v>
      </c>
      <c r="K35" s="4" t="str">
        <f>'[1] 2025'!L33</f>
        <v>Sol.licitud de les sancions imposades durant l´any 2024 per conductes incíviques al Cap Salou.</v>
      </c>
      <c r="L35" s="4">
        <f>'[1] 2025'!M33</f>
        <v>9</v>
      </c>
      <c r="M35" s="4" t="str">
        <f>'[1] 2025'!N33</f>
        <v>Sí</v>
      </c>
      <c r="N35" s="37" t="str">
        <f>IF('[1] 2025'!O33 &lt;&gt;"",'[1] 2025'!O33,"")</f>
        <v/>
      </c>
      <c r="O35" s="4" t="str">
        <f>IF('[1] 2025'!P33 &lt;&gt;"",'[1] 2025'!P33,"")</f>
        <v/>
      </c>
      <c r="P35" s="35">
        <f>'[1] 2025'!Q33</f>
        <v>45740</v>
      </c>
      <c r="Q35" s="4" t="str">
        <f>IF('[1] 2025'!R33 &lt;&gt;"",'[1] 2025'!R33,"")</f>
        <v>Inadmissió</v>
      </c>
      <c r="R35" s="87" t="s">
        <v>406</v>
      </c>
      <c r="S35" s="56"/>
      <c r="T35" s="35" t="str">
        <f>IF('[1] 2025'!U33 &lt;&gt;"",'[1] 2025'!U33,"")</f>
        <v/>
      </c>
      <c r="U35" s="35" t="str">
        <f>IF('[1] 2025'!V33 &lt;&gt;"",'[1] 2025'!V33,"")</f>
        <v/>
      </c>
      <c r="V35" s="4" t="str">
        <f>IF('[1] 2025'!W$14 &lt;&gt;"",'[1] 2025'!W$14,"")</f>
        <v/>
      </c>
      <c r="W35" s="4" t="str">
        <f>IF('[1] 2025'!X$14 &lt;&gt;"",'[1] 2025'!X$14,"")</f>
        <v/>
      </c>
    </row>
    <row r="36" spans="2:23" hidden="1" x14ac:dyDescent="0.2">
      <c r="B36" s="4">
        <f>IF('[1] 2025'!C34 &lt;&gt;"",'[1] 2025'!C34,"")</f>
        <v>3112</v>
      </c>
      <c r="C36" s="35">
        <f>IF('[1] 2025'!D34 &lt;&gt;"",'[1] 2025'!D34,"")</f>
        <v>45694</v>
      </c>
      <c r="D36" s="35">
        <f>IF('[1] 2025'!E34 &lt;&gt;"",'[1] 2025'!E34,"")</f>
        <v>45722</v>
      </c>
      <c r="E36" s="37">
        <f>IF('[1] 2025'!F34 &lt;&gt;"",'[1] 2025'!F34,"")</f>
        <v>15</v>
      </c>
      <c r="F36" s="37" t="str">
        <f>IF('[1] 2025'!G34 &lt;&gt;"",'[1] 2025'!G34,"")</f>
        <v/>
      </c>
      <c r="G36" s="4" t="str">
        <f>IF('[1] 2025'!H34 &lt;&gt;"",'[1] 2025'!H34,"")</f>
        <v>Estadística</v>
      </c>
      <c r="H36" s="4" t="str">
        <f>IF('[1] 2025'!I34 &lt;&gt;"",'[1] 2025'!I34,"")</f>
        <v>Home</v>
      </c>
      <c r="I36" s="35" t="str">
        <f>'[1] 2025'!J34</f>
        <v>Castellà</v>
      </c>
      <c r="J36" s="4" t="str">
        <f>'[1] 2025'!K34</f>
        <v>Electrònic</v>
      </c>
      <c r="K36" s="4" t="str">
        <f>'[1] 2025'!L34</f>
        <v>Sol·licitud del full padronal d'una persona.</v>
      </c>
      <c r="L36" s="4">
        <f>'[1] 2025'!M34</f>
        <v>14</v>
      </c>
      <c r="M36" s="4" t="str">
        <f>'[1] 2025'!N34</f>
        <v>Sí</v>
      </c>
      <c r="N36" s="37" t="str">
        <f>IF('[1] 2025'!O34 &lt;&gt;"",'[1] 2025'!O34,"")</f>
        <v/>
      </c>
      <c r="O36" s="4" t="str">
        <f>IF('[1] 2025'!P34 &lt;&gt;"",'[1] 2025'!P34,"")</f>
        <v/>
      </c>
      <c r="P36" s="35">
        <f>'[1] 2025'!Q34</f>
        <v>45709</v>
      </c>
      <c r="Q36" s="4" t="str">
        <f>IF('[1] 2025'!R34 &lt;&gt;"",'[1] 2025'!R34,"")</f>
        <v>Estimació</v>
      </c>
      <c r="R36" s="4" t="str">
        <f>IF('[1] 2025'!S$14 &lt;&gt;"",'[1] 2025'!S$14,"")</f>
        <v/>
      </c>
      <c r="S36" s="35">
        <f>'[1] 2025'!T34</f>
        <v>45709</v>
      </c>
      <c r="T36" s="35" t="str">
        <f>IF('[1] 2025'!U34 &lt;&gt;"",'[1] 2025'!U34,"")</f>
        <v/>
      </c>
      <c r="U36" s="35" t="str">
        <f>IF('[1] 2025'!V34 &lt;&gt;"",'[1] 2025'!V34,"")</f>
        <v/>
      </c>
      <c r="V36" s="4" t="str">
        <f>IF('[1] 2025'!W$14 &lt;&gt;"",'[1] 2025'!W$14,"")</f>
        <v/>
      </c>
      <c r="W36" s="4" t="str">
        <f>IF('[1] 2025'!X$14 &lt;&gt;"",'[1] 2025'!X$14,"")</f>
        <v/>
      </c>
    </row>
    <row r="37" spans="2:23" hidden="1" x14ac:dyDescent="0.2">
      <c r="B37" s="4">
        <f>IF('[1] 2025'!C35 &lt;&gt;"",'[1] 2025'!C35,"")</f>
        <v>3206</v>
      </c>
      <c r="C37" s="35">
        <f>IF('[1] 2025'!D35 &lt;&gt;"",'[1] 2025'!D35,"")</f>
        <v>45694</v>
      </c>
      <c r="D37" s="35">
        <f>IF('[1] 2025'!E35 &lt;&gt;"",'[1] 2025'!E35,"")</f>
        <v>45722</v>
      </c>
      <c r="E37" s="37">
        <f>IF('[1] 2025'!F35 &lt;&gt;"",'[1] 2025'!F35,"")</f>
        <v>21</v>
      </c>
      <c r="F37" s="37" t="str">
        <f>IF('[1] 2025'!G35 &lt;&gt;"",'[1] 2025'!G35,"")</f>
        <v/>
      </c>
      <c r="G37" s="4" t="str">
        <f>IF('[1] 2025'!H35 &lt;&gt;"",'[1] 2025'!H35,"")</f>
        <v>Urbanisme i activitats</v>
      </c>
      <c r="H37" s="4" t="str">
        <f>IF('[1] 2025'!I35 &lt;&gt;"",'[1] 2025'!I35,"")</f>
        <v>Persona jurídica</v>
      </c>
      <c r="I37" s="35" t="str">
        <f>'[1] 2025'!J35</f>
        <v>Castellà</v>
      </c>
      <c r="J37" s="4" t="str">
        <f>'[1] 2025'!K35</f>
        <v>Electrònic</v>
      </c>
      <c r="K37" s="4" t="str">
        <f>'[1] 2025'!L35</f>
        <v>Sol·licitud de revisió de l'expedient de construcció de l'edifici CPP Castilla II i expedient d'activitats del parquing.</v>
      </c>
      <c r="L37" s="4">
        <f>'[1] 2025'!M35</f>
        <v>12</v>
      </c>
      <c r="M37" s="4" t="str">
        <f>'[1] 2025'!N35</f>
        <v>Sí</v>
      </c>
      <c r="N37" s="37" t="str">
        <f>IF('[1] 2025'!O35 &lt;&gt;"",'[1] 2025'!O35,"")</f>
        <v/>
      </c>
      <c r="O37" s="4" t="str">
        <f>IF('[1] 2025'!P35 &lt;&gt;"",'[1] 2025'!P35,"")</f>
        <v/>
      </c>
      <c r="P37" s="35">
        <f>'[1] 2025'!Q35</f>
        <v>45715</v>
      </c>
      <c r="Q37" s="4" t="str">
        <f>IF('[1] 2025'!R35 &lt;&gt;"",'[1] 2025'!R35,"")</f>
        <v>Estimació</v>
      </c>
      <c r="R37" s="4" t="str">
        <f>IF('[1] 2025'!S$14 &lt;&gt;"",'[1] 2025'!S$14,"")</f>
        <v/>
      </c>
      <c r="S37" s="35">
        <f>'[1] 2025'!T35</f>
        <v>45715</v>
      </c>
      <c r="T37" s="35" t="str">
        <f>IF('[1] 2025'!U35 &lt;&gt;"",'[1] 2025'!U35,"")</f>
        <v/>
      </c>
      <c r="U37" s="35" t="str">
        <f>IF('[1] 2025'!V35 &lt;&gt;"",'[1] 2025'!V35,"")</f>
        <v/>
      </c>
      <c r="V37" s="4" t="str">
        <f>IF('[1] 2025'!W$14 &lt;&gt;"",'[1] 2025'!W$14,"")</f>
        <v/>
      </c>
      <c r="W37" s="4" t="str">
        <f>IF('[1] 2025'!X$14 &lt;&gt;"",'[1] 2025'!X$14,"")</f>
        <v/>
      </c>
    </row>
    <row r="38" spans="2:23" hidden="1" x14ac:dyDescent="0.2">
      <c r="B38" s="4">
        <f>IF('[1] 2025'!C36 &lt;&gt;"",'[1] 2025'!C36,"")</f>
        <v>3357</v>
      </c>
      <c r="C38" s="35">
        <f>IF('[1] 2025'!D36 &lt;&gt;"",'[1] 2025'!D36,"")</f>
        <v>45698</v>
      </c>
      <c r="D38" s="35">
        <f>IF('[1] 2025'!E36 &lt;&gt;"",'[1] 2025'!E36,"")</f>
        <v>45726</v>
      </c>
      <c r="E38" s="37">
        <f>IF('[1] 2025'!F36 &lt;&gt;"",'[1] 2025'!F36,"")</f>
        <v>31</v>
      </c>
      <c r="F38" s="37" t="str">
        <f>IF('[1] 2025'!G36 &lt;&gt;"",'[1] 2025'!G36,"")</f>
        <v>La informació es trasllada a la Unitat de Govern Obert amb retràs</v>
      </c>
      <c r="G38" s="4" t="str">
        <f>IF('[1] 2025'!H36 &lt;&gt;"",'[1] 2025'!H36,"")</f>
        <v>Concessions</v>
      </c>
      <c r="H38" s="4" t="str">
        <f>IF('[1] 2025'!I36 &lt;&gt;"",'[1] 2025'!I36,"")</f>
        <v>Dona</v>
      </c>
      <c r="I38" s="35" t="str">
        <f>'[1] 2025'!J36</f>
        <v>Català</v>
      </c>
      <c r="J38" s="4" t="str">
        <f>'[1] 2025'!K36</f>
        <v>Presencial</v>
      </c>
      <c r="K38" s="4" t="str">
        <f>'[1] 2025'!L36</f>
        <v>Sol·licitud d'informació per conèixer si hi ha col·lectors d'aigües pluvials, si va amb xarxa de clavegueram dels c/ Navarra, Rioja i Prat d'en Carbó i plànol de la zona.</v>
      </c>
      <c r="L38" s="4">
        <f>'[1] 2025'!M36</f>
        <v>7</v>
      </c>
      <c r="M38" s="4" t="str">
        <f>'[1] 2025'!N36</f>
        <v>Sí</v>
      </c>
      <c r="N38" s="37" t="str">
        <f>IF('[1] 2025'!O36 &lt;&gt;"",'[1] 2025'!O36,"")</f>
        <v/>
      </c>
      <c r="O38" s="4" t="str">
        <f>IF('[1] 2025'!P36 &lt;&gt;"",'[1] 2025'!P36,"")</f>
        <v/>
      </c>
      <c r="P38" s="35">
        <f>'[1] 2025'!Q36</f>
        <v>45729</v>
      </c>
      <c r="Q38" s="4" t="str">
        <f>IF('[1] 2025'!R36 &lt;&gt;"",'[1] 2025'!R36,"")</f>
        <v>Estimació</v>
      </c>
      <c r="R38" s="4" t="str">
        <f>IF('[1] 2025'!S$14 &lt;&gt;"",'[1] 2025'!S$14,"")</f>
        <v/>
      </c>
      <c r="S38" s="35">
        <f>'[1] 2025'!T36</f>
        <v>45729</v>
      </c>
      <c r="T38" s="35" t="str">
        <f>IF('[1] 2025'!U36 &lt;&gt;"",'[1] 2025'!U36,"")</f>
        <v/>
      </c>
      <c r="U38" s="35" t="str">
        <f>IF('[1] 2025'!V36 &lt;&gt;"",'[1] 2025'!V36,"")</f>
        <v/>
      </c>
      <c r="V38" s="4" t="str">
        <f>IF('[1] 2025'!W$14 &lt;&gt;"",'[1] 2025'!W$14,"")</f>
        <v/>
      </c>
      <c r="W38" s="4" t="str">
        <f>IF('[1] 2025'!X$14 &lt;&gt;"",'[1] 2025'!X$14,"")</f>
        <v/>
      </c>
    </row>
    <row r="39" spans="2:23" hidden="1" x14ac:dyDescent="0.2">
      <c r="B39" s="4">
        <f>IF('[1] 2025'!C37 &lt;&gt;"",'[1] 2025'!C37,"")</f>
        <v>3400</v>
      </c>
      <c r="C39" s="35">
        <f>IF('[1] 2025'!D37 &lt;&gt;"",'[1] 2025'!D37,"")</f>
        <v>45698</v>
      </c>
      <c r="D39" s="35">
        <f>IF('[1] 2025'!E37 &lt;&gt;"",'[1] 2025'!E37,"")</f>
        <v>45726</v>
      </c>
      <c r="E39" s="37">
        <f>IF('[1] 2025'!F37 &lt;&gt;"",'[1] 2025'!F37,"")</f>
        <v>37</v>
      </c>
      <c r="F39" s="37" t="str">
        <f>IF('[1] 2025'!G37 &lt;&gt;"",'[1] 2025'!G37,"")</f>
        <v>Entrada a la Unitat de Govern Obert en data 17/2/2025</v>
      </c>
      <c r="G39" s="4" t="str">
        <f>IF('[1] 2025'!H37 &lt;&gt;"",'[1] 2025'!H37,"")</f>
        <v>Urbanisme</v>
      </c>
      <c r="H39" s="4" t="str">
        <f>IF('[1] 2025'!I37 &lt;&gt;"",'[1] 2025'!I37,"")</f>
        <v>Dona</v>
      </c>
      <c r="I39" s="35" t="str">
        <f>'[1] 2025'!J37</f>
        <v>Català</v>
      </c>
      <c r="J39" s="4" t="str">
        <f>'[1] 2025'!K37</f>
        <v>Electrònic</v>
      </c>
      <c r="K39" s="4" t="str">
        <f>'[1] 2025'!L37</f>
        <v>Sol·licitud per consultar el projecte d'execució Edifici Santolea (C. Rosa Sensat, núm. 24-26).</v>
      </c>
      <c r="L39" s="4">
        <f>'[1] 2025'!M37</f>
        <v>12</v>
      </c>
      <c r="M39" s="4" t="str">
        <f>'[1] 2025'!N37</f>
        <v>Sí</v>
      </c>
      <c r="N39" s="37" t="str">
        <f>IF('[1] 2025'!O37 &lt;&gt;"",'[1] 2025'!O37,"")</f>
        <v/>
      </c>
      <c r="O39" s="4" t="str">
        <f>IF('[1] 2025'!P37 &lt;&gt;"",'[1] 2025'!P37,"")</f>
        <v/>
      </c>
      <c r="P39" s="35">
        <f>'[1] 2025'!Q37</f>
        <v>45735</v>
      </c>
      <c r="Q39" s="4" t="str">
        <f>IF('[1] 2025'!R37 &lt;&gt;"",'[1] 2025'!R37,"")</f>
        <v>Estimació</v>
      </c>
      <c r="R39" s="4" t="str">
        <f>IF('[1] 2025'!S$14 &lt;&gt;"",'[1] 2025'!S$14,"")</f>
        <v/>
      </c>
      <c r="S39" s="35">
        <f>'[1] 2025'!T37</f>
        <v>45735</v>
      </c>
      <c r="T39" s="35" t="str">
        <f>IF('[1] 2025'!U37 &lt;&gt;"",'[1] 2025'!U37,"")</f>
        <v/>
      </c>
      <c r="U39" s="35" t="str">
        <f>IF('[1] 2025'!V37 &lt;&gt;"",'[1] 2025'!V37,"")</f>
        <v/>
      </c>
      <c r="V39" s="4" t="str">
        <f>IF('[1] 2025'!W$14 &lt;&gt;"",'[1] 2025'!W$14,"")</f>
        <v/>
      </c>
      <c r="W39" s="4" t="str">
        <f>IF('[1] 2025'!X$14 &lt;&gt;"",'[1] 2025'!X$14,"")</f>
        <v/>
      </c>
    </row>
    <row r="40" spans="2:23" hidden="1" x14ac:dyDescent="0.2">
      <c r="B40" s="4">
        <f>IF('[1] 2025'!C38 &lt;&gt;"",'[1] 2025'!C38,"")</f>
        <v>3491</v>
      </c>
      <c r="C40" s="35">
        <f>IF('[1] 2025'!D38 &lt;&gt;"",'[1] 2025'!D38,"")</f>
        <v>45699</v>
      </c>
      <c r="D40" s="35">
        <f>IF('[1] 2025'!E38 &lt;&gt;"",'[1] 2025'!E38,"")</f>
        <v>45727</v>
      </c>
      <c r="E40" s="37">
        <f>IF('[1] 2025'!F38 &lt;&gt;"",'[1] 2025'!F38,"")</f>
        <v>24</v>
      </c>
      <c r="F40" s="37" t="str">
        <f>IF('[1] 2025'!G38 &lt;&gt;"",'[1] 2025'!G38,"")</f>
        <v/>
      </c>
      <c r="G40" s="4" t="str">
        <f>IF('[1] 2025'!H38 &lt;&gt;"",'[1] 2025'!H38,"")</f>
        <v>Activitats</v>
      </c>
      <c r="H40" s="4" t="str">
        <f>IF('[1] 2025'!I38 &lt;&gt;"",'[1] 2025'!I38,"")</f>
        <v>Home</v>
      </c>
      <c r="I40" s="35" t="str">
        <f>'[1] 2025'!J38</f>
        <v>Català</v>
      </c>
      <c r="J40" s="4" t="str">
        <f>'[1] 2025'!K38</f>
        <v>Electrònic</v>
      </c>
      <c r="K40" s="4" t="str">
        <f>'[1] 2025'!L38</f>
        <v>Sol·licitud de còpia de la llicència d'activitats d'un bar restaurant.</v>
      </c>
      <c r="L40" s="4">
        <f>'[1] 2025'!M38</f>
        <v>13</v>
      </c>
      <c r="M40" s="4" t="str">
        <f>'[1] 2025'!N38</f>
        <v>Sí</v>
      </c>
      <c r="N40" s="37" t="str">
        <f>IF('[1] 2025'!O38 &lt;&gt;"",'[1] 2025'!O38,"")</f>
        <v/>
      </c>
      <c r="O40" s="4" t="str">
        <f>IF('[1] 2025'!P38 &lt;&gt;"",'[1] 2025'!P38,"")</f>
        <v/>
      </c>
      <c r="P40" s="35">
        <f>'[1] 2025'!Q38</f>
        <v>45723</v>
      </c>
      <c r="Q40" s="4" t="str">
        <f>IF('[1] 2025'!R38 &lt;&gt;"",'[1] 2025'!R38,"")</f>
        <v>Estimació</v>
      </c>
      <c r="R40" s="4" t="str">
        <f>IF('[1] 2025'!S$14 &lt;&gt;"",'[1] 2025'!S$14,"")</f>
        <v/>
      </c>
      <c r="S40" s="35">
        <f>'[1] 2025'!T38</f>
        <v>45723</v>
      </c>
      <c r="T40" s="35" t="str">
        <f>IF('[1] 2025'!U38 &lt;&gt;"",'[1] 2025'!U38,"")</f>
        <v/>
      </c>
      <c r="U40" s="35" t="str">
        <f>IF('[1] 2025'!V38 &lt;&gt;"",'[1] 2025'!V38,"")</f>
        <v/>
      </c>
      <c r="V40" s="4" t="str">
        <f>IF('[1] 2025'!W$14 &lt;&gt;"",'[1] 2025'!W$14,"")</f>
        <v/>
      </c>
      <c r="W40" s="4" t="str">
        <f>IF('[1] 2025'!X$14 &lt;&gt;"",'[1] 2025'!X$14,"")</f>
        <v/>
      </c>
    </row>
    <row r="41" spans="2:23" hidden="1" x14ac:dyDescent="0.2">
      <c r="B41" s="4">
        <f>IF('[1] 2025'!C39 &lt;&gt;"",'[1] 2025'!C39,"")</f>
        <v>3500</v>
      </c>
      <c r="C41" s="35">
        <f>IF('[1] 2025'!D39 &lt;&gt;"",'[1] 2025'!D39,"")</f>
        <v>45699</v>
      </c>
      <c r="D41" s="35">
        <f>IF('[1] 2025'!E39 &lt;&gt;"",'[1] 2025'!E39,"")</f>
        <v>45727</v>
      </c>
      <c r="E41" s="37">
        <f>IF('[1] 2025'!F39 &lt;&gt;"",'[1] 2025'!F39,"")</f>
        <v>13</v>
      </c>
      <c r="F41" s="37" t="str">
        <f>IF('[1] 2025'!G39 &lt;&gt;"",'[1] 2025'!G39,"")</f>
        <v/>
      </c>
      <c r="G41" s="4" t="str">
        <f>IF('[1] 2025'!H39 &lt;&gt;"",'[1] 2025'!H39,"")</f>
        <v>Activitats</v>
      </c>
      <c r="H41" s="4" t="str">
        <f>IF('[1] 2025'!I39 &lt;&gt;"",'[1] 2025'!I39,"")</f>
        <v>Home</v>
      </c>
      <c r="I41" s="35" t="str">
        <f>'[1] 2025'!J39</f>
        <v>Castellà</v>
      </c>
      <c r="J41" s="4" t="str">
        <f>'[1] 2025'!K39</f>
        <v>Presencial</v>
      </c>
      <c r="K41" s="4" t="str">
        <f>'[1] 2025'!L39</f>
        <v>Sol.licitud  de còpia de la llicència d'activitats del parquing de l'edifici situat al Passatge Brumar.</v>
      </c>
      <c r="L41" s="4">
        <f>'[1] 2025'!M39</f>
        <v>13</v>
      </c>
      <c r="M41" s="4" t="str">
        <f>'[1] 2025'!N39</f>
        <v>Sí</v>
      </c>
      <c r="N41" s="37" t="str">
        <f>IF('[1] 2025'!O39 &lt;&gt;"",'[1] 2025'!O39,"")</f>
        <v/>
      </c>
      <c r="O41" s="4" t="str">
        <f>IF('[1] 2025'!P39 &lt;&gt;"",'[1] 2025'!P39,"")</f>
        <v/>
      </c>
      <c r="P41" s="35">
        <f>'[1] 2025'!Q39</f>
        <v>45712</v>
      </c>
      <c r="Q41" s="4" t="str">
        <f>IF('[1] 2025'!R39 &lt;&gt;"",'[1] 2025'!R39,"")</f>
        <v>Estimació</v>
      </c>
      <c r="R41" s="4" t="str">
        <f>IF('[1] 2025'!S$14 &lt;&gt;"",'[1] 2025'!S$14,"")</f>
        <v/>
      </c>
      <c r="S41" s="35">
        <f>'[1] 2025'!T39</f>
        <v>45712</v>
      </c>
      <c r="T41" s="35" t="str">
        <f>IF('[1] 2025'!U39 &lt;&gt;"",'[1] 2025'!U39,"")</f>
        <v/>
      </c>
      <c r="U41" s="35" t="str">
        <f>IF('[1] 2025'!V39 &lt;&gt;"",'[1] 2025'!V39,"")</f>
        <v/>
      </c>
      <c r="V41" s="4" t="str">
        <f>IF('[1] 2025'!W$14 &lt;&gt;"",'[1] 2025'!W$14,"")</f>
        <v/>
      </c>
      <c r="W41" s="4" t="str">
        <f>IF('[1] 2025'!X$14 &lt;&gt;"",'[1] 2025'!X$14,"")</f>
        <v/>
      </c>
    </row>
    <row r="42" spans="2:23" hidden="1" x14ac:dyDescent="0.2">
      <c r="B42" s="4">
        <f>IF('[1] 2025'!C40 &lt;&gt;"",'[1] 2025'!C40,"")</f>
        <v>3951</v>
      </c>
      <c r="C42" s="35">
        <f>IF('[1] 2025'!D40 &lt;&gt;"",'[1] 2025'!D40,"")</f>
        <v>45705</v>
      </c>
      <c r="D42" s="35">
        <f>IF('[1] 2025'!E40 &lt;&gt;"",'[1] 2025'!E40,"")</f>
        <v>45733</v>
      </c>
      <c r="E42" s="37">
        <f>IF('[1] 2025'!F40 &lt;&gt;"",'[1] 2025'!F40,"")</f>
        <v>30</v>
      </c>
      <c r="F42" s="37" t="str">
        <f>IF('[1] 2025'!G40 &lt;&gt;"",'[1] 2025'!G40,"")</f>
        <v/>
      </c>
      <c r="G42" s="4" t="str">
        <f>IF('[1] 2025'!H40 &lt;&gt;"",'[1] 2025'!H40,"")</f>
        <v>Urbanisme</v>
      </c>
      <c r="H42" s="4" t="str">
        <f>IF('[1] 2025'!I40 &lt;&gt;"",'[1] 2025'!I40,"")</f>
        <v>Dona</v>
      </c>
      <c r="I42" s="35" t="str">
        <f>'[1] 2025'!J40</f>
        <v>Català</v>
      </c>
      <c r="J42" s="4" t="str">
        <f>'[1] 2025'!K40</f>
        <v>Electrònic</v>
      </c>
      <c r="K42" s="4" t="str">
        <f>'[1] 2025'!L40</f>
        <v>Sol·licitud del projecte executiu, així com, els plànols, documentació As-built i primera ocupació de l'Edifici ABC de Salou.</v>
      </c>
      <c r="L42" s="4">
        <f>'[1] 2025'!M40</f>
        <v>12</v>
      </c>
      <c r="M42" s="4" t="str">
        <f>'[1] 2025'!N40</f>
        <v>Sí</v>
      </c>
      <c r="N42" s="37" t="str">
        <f>IF('[1] 2025'!O40 &lt;&gt;"",'[1] 2025'!O40,"")</f>
        <v/>
      </c>
      <c r="O42" s="4" t="str">
        <f>IF('[1] 2025'!P40 &lt;&gt;"",'[1] 2025'!P40,"")</f>
        <v/>
      </c>
      <c r="P42" s="35">
        <f>'[1] 2025'!Q40</f>
        <v>45735</v>
      </c>
      <c r="Q42" s="4" t="str">
        <f>IF('[1] 2025'!R40 &lt;&gt;"",'[1] 2025'!R40,"")</f>
        <v>Estimació</v>
      </c>
      <c r="R42" s="4" t="str">
        <f>IF('[1] 2025'!S$14 &lt;&gt;"",'[1] 2025'!S$14,"")</f>
        <v/>
      </c>
      <c r="S42" s="35">
        <f>'[1] 2025'!T40</f>
        <v>45735</v>
      </c>
      <c r="T42" s="35" t="str">
        <f>IF('[1] 2025'!U40 &lt;&gt;"",'[1] 2025'!U40,"")</f>
        <v/>
      </c>
      <c r="U42" s="35" t="str">
        <f>IF('[1] 2025'!V40 &lt;&gt;"",'[1] 2025'!V40,"")</f>
        <v/>
      </c>
      <c r="V42" s="4" t="str">
        <f>IF('[1] 2025'!W$14 &lt;&gt;"",'[1] 2025'!W$14,"")</f>
        <v/>
      </c>
      <c r="W42" s="4" t="str">
        <f>IF('[1] 2025'!X$14 &lt;&gt;"",'[1] 2025'!X$14,"")</f>
        <v/>
      </c>
    </row>
    <row r="43" spans="2:23" hidden="1" x14ac:dyDescent="0.2">
      <c r="B43" s="4">
        <f>IF('[1] 2025'!C41 &lt;&gt;"",'[1] 2025'!C41,"")</f>
        <v>3956</v>
      </c>
      <c r="C43" s="35">
        <f>IF('[1] 2025'!D41 &lt;&gt;"",'[1] 2025'!D41,"")</f>
        <v>45705</v>
      </c>
      <c r="D43" s="35">
        <f>IF('[1] 2025'!E41 &lt;&gt;"",'[1] 2025'!E41,"")</f>
        <v>45733</v>
      </c>
      <c r="E43" s="37">
        <f>IF('[1] 2025'!F41 &lt;&gt;"",'[1] 2025'!F41,"")</f>
        <v>16</v>
      </c>
      <c r="F43" s="37" t="str">
        <f>IF('[1] 2025'!G41 &lt;&gt;"",'[1] 2025'!G41,"")</f>
        <v/>
      </c>
      <c r="G43" s="4" t="str">
        <f>IF('[1] 2025'!H41 &lt;&gt;"",'[1] 2025'!H41,"")</f>
        <v xml:space="preserve">Personal i processos selectius </v>
      </c>
      <c r="H43" s="4" t="str">
        <f>IF('[1] 2025'!I41 &lt;&gt;"",'[1] 2025'!I41,"")</f>
        <v>Home</v>
      </c>
      <c r="I43" s="35" t="str">
        <f>'[1] 2025'!J41</f>
        <v>Castellà</v>
      </c>
      <c r="J43" s="4" t="str">
        <f>'[1] 2025'!K41</f>
        <v>Electrònic</v>
      </c>
      <c r="K43" s="4" t="str">
        <f>'[1] 2025'!L41</f>
        <v>Sol·licitud dels exàmens teòrics i de cultura general de policia local d'anteriors convocatòries.</v>
      </c>
      <c r="L43" s="4">
        <f>'[1] 2025'!M41</f>
        <v>4</v>
      </c>
      <c r="M43" s="4" t="str">
        <f>'[1] 2025'!N41</f>
        <v>Sí</v>
      </c>
      <c r="N43" s="37" t="str">
        <f>IF('[1] 2025'!O41 &lt;&gt;"",'[1] 2025'!O41,"")</f>
        <v/>
      </c>
      <c r="O43" s="4" t="str">
        <f>IF('[1] 2025'!P41 &lt;&gt;"",'[1] 2025'!P41,"")</f>
        <v/>
      </c>
      <c r="P43" s="35">
        <f>'[1] 2025'!Q41</f>
        <v>45721</v>
      </c>
      <c r="Q43" s="4" t="str">
        <f>IF('[1] 2025'!R41 &lt;&gt;"",'[1] 2025'!R41,"")</f>
        <v>Estimació</v>
      </c>
      <c r="R43" s="4" t="str">
        <f>IF('[1] 2025'!S$14 &lt;&gt;"",'[1] 2025'!S$14,"")</f>
        <v/>
      </c>
      <c r="S43" s="35">
        <f>'[1] 2025'!T41</f>
        <v>45721</v>
      </c>
      <c r="T43" s="35" t="str">
        <f>IF('[1] 2025'!U41 &lt;&gt;"",'[1] 2025'!U41,"")</f>
        <v/>
      </c>
      <c r="U43" s="35" t="str">
        <f>IF('[1] 2025'!V41 &lt;&gt;"",'[1] 2025'!V41,"")</f>
        <v/>
      </c>
      <c r="V43" s="4" t="str">
        <f>IF('[1] 2025'!W$14 &lt;&gt;"",'[1] 2025'!W$14,"")</f>
        <v/>
      </c>
      <c r="W43" s="4" t="str">
        <f>IF('[1] 2025'!X$14 &lt;&gt;"",'[1] 2025'!X$14,"")</f>
        <v/>
      </c>
    </row>
    <row r="44" spans="2:23" hidden="1" x14ac:dyDescent="0.2">
      <c r="B44" s="4">
        <f>IF('[1] 2025'!C42 &lt;&gt;"",'[1] 2025'!C42,"")</f>
        <v>4053</v>
      </c>
      <c r="C44" s="35">
        <f>IF('[1] 2025'!D42 &lt;&gt;"",'[1] 2025'!D42,"")</f>
        <v>45705</v>
      </c>
      <c r="D44" s="35">
        <f>IF('[1] 2025'!E42 &lt;&gt;"",'[1] 2025'!E42,"")</f>
        <v>45733</v>
      </c>
      <c r="E44" s="37">
        <f>IF('[1] 2025'!F42 &lt;&gt;"",'[1] 2025'!F42,"")</f>
        <v>10</v>
      </c>
      <c r="F44" s="37" t="str">
        <f>IF('[1] 2025'!G42 &lt;&gt;"",'[1] 2025'!G42,"")</f>
        <v/>
      </c>
      <c r="G44" s="4" t="str">
        <f>IF('[1] 2025'!H42 &lt;&gt;"",'[1] 2025'!H42,"")</f>
        <v xml:space="preserve">Personal i processos selectius </v>
      </c>
      <c r="H44" s="4" t="str">
        <f>IF('[1] 2025'!I42 &lt;&gt;"",'[1] 2025'!I42,"")</f>
        <v>Home</v>
      </c>
      <c r="I44" s="35" t="str">
        <f>'[1] 2025'!J42</f>
        <v>Castellà</v>
      </c>
      <c r="J44" s="4" t="str">
        <f>'[1] 2025'!K42</f>
        <v>Electrònic</v>
      </c>
      <c r="K44" s="4" t="str">
        <f>'[1] 2025'!L42</f>
        <v>Sol·licitud dels exàmens teòrics, de cultura general i pràctics de policia local d'anteriors convocatòries.</v>
      </c>
      <c r="L44" s="4">
        <f>'[1] 2025'!M42</f>
        <v>4</v>
      </c>
      <c r="M44" s="4" t="str">
        <f>'[1] 2025'!N42</f>
        <v>Sí</v>
      </c>
      <c r="N44" s="37" t="str">
        <f>IF('[1] 2025'!O42 &lt;&gt;"",'[1] 2025'!O42,"")</f>
        <v/>
      </c>
      <c r="O44" s="4" t="str">
        <f>IF('[1] 2025'!P42 &lt;&gt;"",'[1] 2025'!P42,"")</f>
        <v/>
      </c>
      <c r="P44" s="35">
        <f>'[1] 2025'!Q42</f>
        <v>45715</v>
      </c>
      <c r="Q44" s="4" t="str">
        <f>IF('[1] 2025'!R42 &lt;&gt;"",'[1] 2025'!R42,"")</f>
        <v>Estimació</v>
      </c>
      <c r="R44" s="4" t="str">
        <f>IF('[1] 2025'!S$14 &lt;&gt;"",'[1] 2025'!S$14,"")</f>
        <v/>
      </c>
      <c r="S44" s="35">
        <f>'[1] 2025'!T42</f>
        <v>45715</v>
      </c>
      <c r="T44" s="35" t="str">
        <f>IF('[1] 2025'!U42 &lt;&gt;"",'[1] 2025'!U42,"")</f>
        <v/>
      </c>
      <c r="U44" s="35" t="str">
        <f>IF('[1] 2025'!V42 &lt;&gt;"",'[1] 2025'!V42,"")</f>
        <v/>
      </c>
      <c r="V44" s="4" t="str">
        <f>IF('[1] 2025'!W$14 &lt;&gt;"",'[1] 2025'!W$14,"")</f>
        <v/>
      </c>
      <c r="W44" s="4" t="str">
        <f>IF('[1] 2025'!X$14 &lt;&gt;"",'[1] 2025'!X$14,"")</f>
        <v/>
      </c>
    </row>
    <row r="45" spans="2:23" hidden="1" x14ac:dyDescent="0.2">
      <c r="B45" s="4">
        <f>IF('[1] 2025'!C43 &lt;&gt;"",'[1] 2025'!C43,"")</f>
        <v>4065</v>
      </c>
      <c r="C45" s="35">
        <f>IF('[1] 2025'!D43 &lt;&gt;"",'[1] 2025'!D43,"")</f>
        <v>45705</v>
      </c>
      <c r="D45" s="35">
        <f>IF('[1] 2025'!E43 &lt;&gt;"",'[1] 2025'!E43,"")</f>
        <v>45733</v>
      </c>
      <c r="E45" s="37">
        <f>IF('[1] 2025'!F43 &lt;&gt;"",'[1] 2025'!F43,"")</f>
        <v>9</v>
      </c>
      <c r="F45" s="37" t="str">
        <f>IF('[1] 2025'!G43 &lt;&gt;"",'[1] 2025'!G43,"")</f>
        <v/>
      </c>
      <c r="G45" s="4" t="str">
        <f>IF('[1] 2025'!H43 &lt;&gt;"",'[1] 2025'!H43,"")</f>
        <v>Estadística, i Patronat de Turisme</v>
      </c>
      <c r="H45" s="4" t="str">
        <f>IF('[1] 2025'!I43 &lt;&gt;"",'[1] 2025'!I43,"")</f>
        <v>Home</v>
      </c>
      <c r="I45" s="35" t="str">
        <f>'[1] 2025'!J43</f>
        <v>Català</v>
      </c>
      <c r="J45" s="4" t="str">
        <f>'[1] 2025'!K43</f>
        <v>Electrònic</v>
      </c>
      <c r="K45" s="4" t="str">
        <f>'[1] 2025'!L43</f>
        <v>Sol·licitud del cens poblacional de Salou, agrupat per barris; del nombre de places hoteleres i de càmping i del nombre d'habitatges de segona residència.</v>
      </c>
      <c r="L45" s="4">
        <f>'[1] 2025'!M43</f>
        <v>13</v>
      </c>
      <c r="M45" s="4" t="str">
        <f>'[1] 2025'!N43</f>
        <v>Sí</v>
      </c>
      <c r="N45" s="37" t="str">
        <f>IF('[1] 2025'!O43 &lt;&gt;"",'[1] 2025'!O43,"")</f>
        <v/>
      </c>
      <c r="O45" s="4" t="str">
        <f>IF('[1] 2025'!P43 &lt;&gt;"",'[1] 2025'!P43,"")</f>
        <v/>
      </c>
      <c r="P45" s="35">
        <f>'[1] 2025'!Q43</f>
        <v>45714</v>
      </c>
      <c r="Q45" s="4" t="str">
        <f>IF('[1] 2025'!R43 &lt;&gt;"",'[1] 2025'!R43,"")</f>
        <v>Estimació</v>
      </c>
      <c r="R45" s="4" t="str">
        <f>IF('[1] 2025'!S$14 &lt;&gt;"",'[1] 2025'!S$14,"")</f>
        <v/>
      </c>
      <c r="S45" s="35">
        <f>'[1] 2025'!T43</f>
        <v>45714</v>
      </c>
      <c r="T45" s="35" t="str">
        <f>IF('[1] 2025'!U43 &lt;&gt;"",'[1] 2025'!U43,"")</f>
        <v/>
      </c>
      <c r="U45" s="35" t="str">
        <f>IF('[1] 2025'!V43 &lt;&gt;"",'[1] 2025'!V43,"")</f>
        <v/>
      </c>
      <c r="V45" s="4" t="str">
        <f>IF('[1] 2025'!W$14 &lt;&gt;"",'[1] 2025'!W$14,"")</f>
        <v/>
      </c>
      <c r="W45" s="4" t="str">
        <f>IF('[1] 2025'!X$14 &lt;&gt;"",'[1] 2025'!X$14,"")</f>
        <v/>
      </c>
    </row>
    <row r="46" spans="2:23" hidden="1" x14ac:dyDescent="0.2">
      <c r="B46" s="4">
        <f>IF('[1] 2025'!C44 &lt;&gt;"",'[1] 2025'!C44,"")</f>
        <v>4183</v>
      </c>
      <c r="C46" s="35">
        <f>IF('[1] 2025'!D44 &lt;&gt;"",'[1] 2025'!D44,"")</f>
        <v>45706</v>
      </c>
      <c r="D46" s="35">
        <f>IF('[1] 2025'!E44 &lt;&gt;"",'[1] 2025'!E44,"")</f>
        <v>45734</v>
      </c>
      <c r="E46" s="37">
        <f>IF('[1] 2025'!F44 &lt;&gt;"",'[1] 2025'!F44,"")</f>
        <v>31</v>
      </c>
      <c r="F46" s="37" t="str">
        <f>IF('[1] 2025'!G44 &lt;&gt;"",'[1] 2025'!G44,"")</f>
        <v>Demora en la tramitació</v>
      </c>
      <c r="G46" s="4" t="str">
        <f>IF('[1] 2025'!H44 &lt;&gt;"",'[1] 2025'!H44,"")</f>
        <v>Urbanisme</v>
      </c>
      <c r="H46" s="4" t="str">
        <f>IF('[1] 2025'!I44 &lt;&gt;"",'[1] 2025'!I44,"")</f>
        <v>Dona</v>
      </c>
      <c r="I46" s="35" t="str">
        <f>'[1] 2025'!J44</f>
        <v>Castellà</v>
      </c>
      <c r="J46" s="4" t="str">
        <f>'[1] 2025'!K44</f>
        <v>Electrònic</v>
      </c>
      <c r="K46" s="4" t="str">
        <f>'[1] 2025'!L44</f>
        <v>Sol·licitud d'informació de la instal·lació d'una antena de telefonia mòbil situada darrera del carrer Niu del Àguila de Vilafortuny.</v>
      </c>
      <c r="L46" s="4">
        <f>'[1] 2025'!M44</f>
        <v>12</v>
      </c>
      <c r="M46" s="4" t="str">
        <f>'[1] 2025'!N44</f>
        <v>Sí</v>
      </c>
      <c r="N46" s="37" t="str">
        <f>IF('[1] 2025'!O44 &lt;&gt;"",'[1] 2025'!O44,"")</f>
        <v/>
      </c>
      <c r="O46" s="4" t="str">
        <f>IF('[1] 2025'!P44 &lt;&gt;"",'[1] 2025'!P44,"")</f>
        <v/>
      </c>
      <c r="P46" s="35">
        <f>'[1] 2025'!Q44</f>
        <v>45737</v>
      </c>
      <c r="Q46" s="4" t="str">
        <f>IF('[1] 2025'!R44 &lt;&gt;"",'[1] 2025'!R44,"")</f>
        <v>Estimació</v>
      </c>
      <c r="R46" s="4" t="str">
        <f>IF('[1] 2025'!S$14 &lt;&gt;"",'[1] 2025'!S$14,"")</f>
        <v/>
      </c>
      <c r="S46" s="35">
        <f>'[1] 2025'!T44</f>
        <v>45737</v>
      </c>
      <c r="T46" s="35" t="str">
        <f>IF('[1] 2025'!U44 &lt;&gt;"",'[1] 2025'!U44,"")</f>
        <v/>
      </c>
      <c r="U46" s="35" t="str">
        <f>IF('[1] 2025'!V44 &lt;&gt;"",'[1] 2025'!V44,"")</f>
        <v/>
      </c>
      <c r="V46" s="4" t="str">
        <f>IF('[1] 2025'!W$14 &lt;&gt;"",'[1] 2025'!W$14,"")</f>
        <v/>
      </c>
      <c r="W46" s="4" t="str">
        <f>IF('[1] 2025'!X$14 &lt;&gt;"",'[1] 2025'!X$14,"")</f>
        <v/>
      </c>
    </row>
    <row r="47" spans="2:23" hidden="1" x14ac:dyDescent="0.2">
      <c r="B47" s="4">
        <f>IF('[1] 2025'!C45 &lt;&gt;"",'[1] 2025'!C45,"")</f>
        <v>4203</v>
      </c>
      <c r="C47" s="35">
        <f>IF('[1] 2025'!D45 &lt;&gt;"",'[1] 2025'!D45,"")</f>
        <v>45706</v>
      </c>
      <c r="D47" s="35">
        <f>IF('[1] 2025'!E45 &lt;&gt;"",'[1] 2025'!E45,"")</f>
        <v>45734</v>
      </c>
      <c r="E47" s="37">
        <f>IF('[1] 2025'!F45 &lt;&gt;"",'[1] 2025'!F45,"")</f>
        <v>10</v>
      </c>
      <c r="F47" s="37" t="str">
        <f>IF('[1] 2025'!G45 &lt;&gt;"",'[1] 2025'!G45,"")</f>
        <v/>
      </c>
      <c r="G47" s="4" t="str">
        <f>IF('[1] 2025'!H45 &lt;&gt;"",'[1] 2025'!H45,"")</f>
        <v>Urbanisme</v>
      </c>
      <c r="H47" s="4" t="str">
        <f>IF('[1] 2025'!I45 &lt;&gt;"",'[1] 2025'!I45,"")</f>
        <v>Home</v>
      </c>
      <c r="I47" s="35" t="str">
        <f>'[1] 2025'!J45</f>
        <v>Castellà</v>
      </c>
      <c r="J47" s="4" t="str">
        <f>'[1] 2025'!K45</f>
        <v>Presencial</v>
      </c>
      <c r="K47" s="4" t="str">
        <f>'[1] 2025'!L45</f>
        <v>Sol·licitud dels plànols del pàrquing de l'edifici Molins 1, C/ Barcelona, núm. 28.</v>
      </c>
      <c r="L47" s="4">
        <f>'[1] 2025'!M45</f>
        <v>12</v>
      </c>
      <c r="M47" s="4" t="str">
        <f>'[1] 2025'!N45</f>
        <v>Sí</v>
      </c>
      <c r="N47" s="37" t="str">
        <f>IF('[1] 2025'!O45 &lt;&gt;"",'[1] 2025'!O45,"")</f>
        <v/>
      </c>
      <c r="O47" s="4" t="str">
        <f>IF('[1] 2025'!P45 &lt;&gt;"",'[1] 2025'!P45,"")</f>
        <v/>
      </c>
      <c r="P47" s="35">
        <f>'[1] 2025'!Q45</f>
        <v>45716</v>
      </c>
      <c r="Q47" s="4" t="str">
        <f>IF('[1] 2025'!R45 &lt;&gt;"",'[1] 2025'!R45,"")</f>
        <v>Estimació</v>
      </c>
      <c r="R47" s="4" t="str">
        <f>IF('[1] 2025'!S$14 &lt;&gt;"",'[1] 2025'!S$14,"")</f>
        <v/>
      </c>
      <c r="S47" s="35">
        <f>'[1] 2025'!T45</f>
        <v>45716</v>
      </c>
      <c r="T47" s="35" t="str">
        <f>IF('[1] 2025'!U45 &lt;&gt;"",'[1] 2025'!U45,"")</f>
        <v/>
      </c>
      <c r="U47" s="35" t="str">
        <f>IF('[1] 2025'!V45 &lt;&gt;"",'[1] 2025'!V45,"")</f>
        <v/>
      </c>
      <c r="V47" s="4" t="str">
        <f>IF('[1] 2025'!W$14 &lt;&gt;"",'[1] 2025'!W$14,"")</f>
        <v/>
      </c>
      <c r="W47" s="4" t="str">
        <f>IF('[1] 2025'!X$14 &lt;&gt;"",'[1] 2025'!X$14,"")</f>
        <v/>
      </c>
    </row>
    <row r="48" spans="2:23" hidden="1" x14ac:dyDescent="0.2">
      <c r="B48" s="4">
        <f>IF('[1] 2025'!C46 &lt;&gt;"",'[1] 2025'!C46,"")</f>
        <v>4521</v>
      </c>
      <c r="C48" s="35">
        <f>IF('[1] 2025'!D46 &lt;&gt;"",'[1] 2025'!D46,"")</f>
        <v>45708</v>
      </c>
      <c r="D48" s="35">
        <f>IF('[1] 2025'!E46 &lt;&gt;"",'[1] 2025'!E46,"")</f>
        <v>45736</v>
      </c>
      <c r="E48" s="37">
        <f>IF('[1] 2025'!F46 &lt;&gt;"",'[1] 2025'!F46,"")</f>
        <v>27</v>
      </c>
      <c r="F48" s="37" t="str">
        <f>IF('[1] 2025'!G46 &lt;&gt;"",'[1] 2025'!G46,"")</f>
        <v/>
      </c>
      <c r="G48" s="4" t="str">
        <f>IF('[1] 2025'!H46 &lt;&gt;"",'[1] 2025'!H46,"")</f>
        <v>Activitats</v>
      </c>
      <c r="H48" s="4" t="str">
        <f>IF('[1] 2025'!I46 &lt;&gt;"",'[1] 2025'!I46,"")</f>
        <v>Persona jurídica</v>
      </c>
      <c r="I48" s="35" t="str">
        <f>'[1] 2025'!J46</f>
        <v>Català</v>
      </c>
      <c r="J48" s="4" t="str">
        <f>'[1] 2025'!K46</f>
        <v>Electrònic</v>
      </c>
      <c r="K48" s="4" t="str">
        <f>'[1] 2025'!L46</f>
        <v>Sol.licitud dels últims plànols registrats per a la llicència d'un establiment hoteler.</v>
      </c>
      <c r="L48" s="4">
        <f>'[1] 2025'!M46</f>
        <v>13</v>
      </c>
      <c r="M48" s="4" t="str">
        <f>'[1] 2025'!N46</f>
        <v>Sí</v>
      </c>
      <c r="N48" s="37" t="str">
        <f>IF('[1] 2025'!O46 &lt;&gt;"",'[1] 2025'!O46,"")</f>
        <v/>
      </c>
      <c r="O48" s="4" t="str">
        <f>IF('[1] 2025'!P46 &lt;&gt;"",'[1] 2025'!P46,"")</f>
        <v/>
      </c>
      <c r="P48" s="35">
        <f>'[1] 2025'!Q46</f>
        <v>45735</v>
      </c>
      <c r="Q48" s="4" t="str">
        <f>IF('[1] 2025'!R46 &lt;&gt;"",'[1] 2025'!R46,"")</f>
        <v>Estimació</v>
      </c>
      <c r="R48" s="4" t="str">
        <f>IF('[1] 2025'!S$14 &lt;&gt;"",'[1] 2025'!S$14,"")</f>
        <v/>
      </c>
      <c r="S48" s="35">
        <f>'[1] 2025'!T46</f>
        <v>45735</v>
      </c>
      <c r="T48" s="35" t="str">
        <f>IF('[1] 2025'!U46 &lt;&gt;"",'[1] 2025'!U46,"")</f>
        <v/>
      </c>
      <c r="U48" s="35" t="str">
        <f>IF('[1] 2025'!V46 &lt;&gt;"",'[1] 2025'!V46,"")</f>
        <v/>
      </c>
      <c r="V48" s="4" t="str">
        <f>IF('[1] 2025'!W$14 &lt;&gt;"",'[1] 2025'!W$14,"")</f>
        <v/>
      </c>
      <c r="W48" s="4" t="str">
        <f>IF('[1] 2025'!X$14 &lt;&gt;"",'[1] 2025'!X$14,"")</f>
        <v/>
      </c>
    </row>
    <row r="49" spans="2:23" hidden="1" x14ac:dyDescent="0.2">
      <c r="B49" s="4">
        <f>IF('[1] 2025'!C47 &lt;&gt;"",'[1] 2025'!C47,"")</f>
        <v>4632</v>
      </c>
      <c r="C49" s="35">
        <f>IF('[1] 2025'!D47 &lt;&gt;"",'[1] 2025'!D47,"")</f>
        <v>45709</v>
      </c>
      <c r="D49" s="35">
        <f>IF('[1] 2025'!E47 &lt;&gt;"",'[1] 2025'!E47,"")</f>
        <v>45737</v>
      </c>
      <c r="E49" s="37">
        <f>IF('[1] 2025'!F47 &lt;&gt;"",'[1] 2025'!F47,"")</f>
        <v>13</v>
      </c>
      <c r="F49" s="37" t="str">
        <f>IF('[1] 2025'!G47 &lt;&gt;"",'[1] 2025'!G47,"")</f>
        <v/>
      </c>
      <c r="G49" s="4" t="str">
        <f>IF('[1] 2025'!H47 &lt;&gt;"",'[1] 2025'!H47,"")</f>
        <v>Urbanisme</v>
      </c>
      <c r="H49" s="4" t="str">
        <f>IF('[1] 2025'!I47 &lt;&gt;"",'[1] 2025'!I47,"")</f>
        <v>Persona jurídica</v>
      </c>
      <c r="I49" s="35" t="str">
        <f>'[1] 2025'!J47</f>
        <v>Català</v>
      </c>
      <c r="J49" s="4" t="str">
        <f>'[1] 2025'!K47</f>
        <v>Electrònic</v>
      </c>
      <c r="K49" s="4" t="str">
        <f>'[1] 2025'!L47</f>
        <v>Sol·licitud de la consulta d'un projecte de l'edifici Los Olivos II.</v>
      </c>
      <c r="L49" s="4">
        <f>'[1] 2025'!M47</f>
        <v>12</v>
      </c>
      <c r="M49" s="4" t="str">
        <f>'[1] 2025'!N47</f>
        <v>Sí</v>
      </c>
      <c r="N49" s="37" t="str">
        <f>IF('[1] 2025'!O47 &lt;&gt;"",'[1] 2025'!O47,"")</f>
        <v/>
      </c>
      <c r="O49" s="4" t="str">
        <f>IF('[1] 2025'!P47 &lt;&gt;"",'[1] 2025'!P47,"")</f>
        <v/>
      </c>
      <c r="P49" s="35">
        <f>'[1] 2025'!Q47</f>
        <v>45722</v>
      </c>
      <c r="Q49" s="4" t="str">
        <f>IF('[1] 2025'!R47 &lt;&gt;"",'[1] 2025'!R47,"")</f>
        <v>Estimació</v>
      </c>
      <c r="R49" s="4" t="str">
        <f>IF('[1] 2025'!S$14 &lt;&gt;"",'[1] 2025'!S$14,"")</f>
        <v/>
      </c>
      <c r="S49" s="35">
        <f>'[1] 2025'!T47</f>
        <v>45722</v>
      </c>
      <c r="T49" s="35" t="str">
        <f>IF('[1] 2025'!U47 &lt;&gt;"",'[1] 2025'!U47,"")</f>
        <v/>
      </c>
      <c r="U49" s="35" t="str">
        <f>IF('[1] 2025'!V47 &lt;&gt;"",'[1] 2025'!V47,"")</f>
        <v/>
      </c>
      <c r="V49" s="4" t="str">
        <f>IF('[1] 2025'!W$14 &lt;&gt;"",'[1] 2025'!W$14,"")</f>
        <v/>
      </c>
      <c r="W49" s="4" t="str">
        <f>IF('[1] 2025'!X$14 &lt;&gt;"",'[1] 2025'!X$14,"")</f>
        <v/>
      </c>
    </row>
    <row r="50" spans="2:23" hidden="1" x14ac:dyDescent="0.2">
      <c r="B50" s="4">
        <f>IF('[1] 2025'!C48 &lt;&gt;"",'[1] 2025'!C48,"")</f>
        <v>4898</v>
      </c>
      <c r="C50" s="35">
        <f>IF('[1] 2025'!D48 &lt;&gt;"",'[1] 2025'!D48,"")</f>
        <v>45713</v>
      </c>
      <c r="D50" s="35">
        <f>IF('[1] 2025'!E48 &lt;&gt;"",'[1] 2025'!E48,"")</f>
        <v>45741</v>
      </c>
      <c r="E50" s="37">
        <f>IF('[1] 2025'!F48 &lt;&gt;"",'[1] 2025'!F48,"")</f>
        <v>28</v>
      </c>
      <c r="F50" s="37" t="str">
        <f>IF('[1] 2025'!G48 &lt;&gt;"",'[1] 2025'!G48,"")</f>
        <v/>
      </c>
      <c r="G50" s="4" t="str">
        <f>IF('[1] 2025'!H48 &lt;&gt;"",'[1] 2025'!H48,"")</f>
        <v>Urbanisme</v>
      </c>
      <c r="H50" s="4" t="str">
        <f>IF('[1] 2025'!I48 &lt;&gt;"",'[1] 2025'!I48,"")</f>
        <v>Home</v>
      </c>
      <c r="I50" s="35" t="str">
        <f>'[1] 2025'!J48</f>
        <v>Català</v>
      </c>
      <c r="J50" s="4" t="str">
        <f>'[1] 2025'!K48</f>
        <v>Presencial</v>
      </c>
      <c r="K50" s="4" t="str">
        <f>'[1] 2025'!L48</f>
        <v>Sol·licitud del projecte d'obres de la urbanització situada a l'av. Salvador Vilaseca, núm. 7.</v>
      </c>
      <c r="L50" s="4">
        <f>'[1] 2025'!M48</f>
        <v>12</v>
      </c>
      <c r="M50" s="4" t="str">
        <f>'[1] 2025'!N48</f>
        <v>Sí</v>
      </c>
      <c r="N50" s="37" t="str">
        <f>IF('[1] 2025'!O48 &lt;&gt;"",'[1] 2025'!O48,"")</f>
        <v/>
      </c>
      <c r="O50" s="4" t="str">
        <f>IF('[1] 2025'!P48 &lt;&gt;"",'[1] 2025'!P48,"")</f>
        <v/>
      </c>
      <c r="P50" s="35">
        <f>'[1] 2025'!Q48</f>
        <v>45741</v>
      </c>
      <c r="Q50" s="4" t="str">
        <f>IF('[1] 2025'!R48 &lt;&gt;"",'[1] 2025'!R48,"")</f>
        <v>Estimació</v>
      </c>
      <c r="R50" s="4" t="str">
        <f>IF('[1] 2025'!S$14 &lt;&gt;"",'[1] 2025'!S$14,"")</f>
        <v/>
      </c>
      <c r="S50" s="35">
        <f>'[1] 2025'!T48</f>
        <v>45741</v>
      </c>
      <c r="T50" s="35" t="str">
        <f>IF('[1] 2025'!U48 &lt;&gt;"",'[1] 2025'!U48,"")</f>
        <v/>
      </c>
      <c r="U50" s="35" t="str">
        <f>IF('[1] 2025'!V48 &lt;&gt;"",'[1] 2025'!V48,"")</f>
        <v/>
      </c>
      <c r="V50" s="4" t="str">
        <f>IF('[1] 2025'!W$14 &lt;&gt;"",'[1] 2025'!W$14,"")</f>
        <v/>
      </c>
      <c r="W50" s="4" t="str">
        <f>IF('[1] 2025'!X$14 &lt;&gt;"",'[1] 2025'!X$14,"")</f>
        <v/>
      </c>
    </row>
    <row r="51" spans="2:23" hidden="1" x14ac:dyDescent="0.2">
      <c r="B51" s="4">
        <f>IF('[1] 2025'!C49 &lt;&gt;"",'[1] 2025'!C49,"")</f>
        <v>5024</v>
      </c>
      <c r="C51" s="35">
        <f>IF('[1] 2025'!D49 &lt;&gt;"",'[1] 2025'!D49,"")</f>
        <v>45714</v>
      </c>
      <c r="D51" s="35">
        <f>IF('[1] 2025'!E49 &lt;&gt;"",'[1] 2025'!E49,"")</f>
        <v>45742</v>
      </c>
      <c r="E51" s="37">
        <f>IF('[1] 2025'!F49 &lt;&gt;"",'[1] 2025'!F49,"")</f>
        <v>16</v>
      </c>
      <c r="F51" s="37" t="str">
        <f>IF('[1] 2025'!G49 &lt;&gt;"",'[1] 2025'!G49,"")</f>
        <v/>
      </c>
      <c r="G51" s="4" t="str">
        <f>IF('[1] 2025'!H49 &lt;&gt;"",'[1] 2025'!H49,"")</f>
        <v>Urbanisme</v>
      </c>
      <c r="H51" s="4" t="str">
        <f>IF('[1] 2025'!I49 &lt;&gt;"",'[1] 2025'!I49,"")</f>
        <v>Home</v>
      </c>
      <c r="I51" s="35" t="str">
        <f>'[1] 2025'!J49</f>
        <v>Castellà</v>
      </c>
      <c r="J51" s="4" t="str">
        <f>'[1] 2025'!K49</f>
        <v>Electrònic</v>
      </c>
      <c r="K51" s="4" t="str">
        <f>'[1] 2025'!L49</f>
        <v>Sol·licitud de consultar els plànols de la C.P Villa-Elvira II situada al carrer Ciutat de Reus, núm. 15.</v>
      </c>
      <c r="L51" s="4">
        <f>'[1] 2025'!M49</f>
        <v>12</v>
      </c>
      <c r="M51" s="4" t="str">
        <f>'[1] 2025'!N49</f>
        <v>Sí</v>
      </c>
      <c r="N51" s="37" t="str">
        <f>IF('[1] 2025'!O49 &lt;&gt;"",'[1] 2025'!O49,"")</f>
        <v/>
      </c>
      <c r="O51" s="4" t="str">
        <f>IF('[1] 2025'!P49 &lt;&gt;"",'[1] 2025'!P49,"")</f>
        <v/>
      </c>
      <c r="P51" s="35">
        <f>'[1] 2025'!Q49</f>
        <v>45730</v>
      </c>
      <c r="Q51" s="4" t="str">
        <f>IF('[1] 2025'!R49 &lt;&gt;"",'[1] 2025'!R49,"")</f>
        <v>Estimació</v>
      </c>
      <c r="R51" s="4" t="str">
        <f>IF('[1] 2025'!S$14 &lt;&gt;"",'[1] 2025'!S$14,"")</f>
        <v/>
      </c>
      <c r="S51" s="35">
        <f>'[1] 2025'!T49</f>
        <v>45730</v>
      </c>
      <c r="T51" s="35" t="str">
        <f>IF('[1] 2025'!U49 &lt;&gt;"",'[1] 2025'!U49,"")</f>
        <v/>
      </c>
      <c r="U51" s="35" t="str">
        <f>IF('[1] 2025'!V49 &lt;&gt;"",'[1] 2025'!V49,"")</f>
        <v/>
      </c>
      <c r="V51" s="4" t="str">
        <f>IF('[1] 2025'!W$14 &lt;&gt;"",'[1] 2025'!W$14,"")</f>
        <v/>
      </c>
      <c r="W51" s="4" t="str">
        <f>IF('[1] 2025'!X$14 &lt;&gt;"",'[1] 2025'!X$14,"")</f>
        <v/>
      </c>
    </row>
    <row r="52" spans="2:23" hidden="1" x14ac:dyDescent="0.2">
      <c r="B52" s="4">
        <f>IF('[1] 2025'!C50 &lt;&gt;"",'[1] 2025'!C50,"")</f>
        <v>5271</v>
      </c>
      <c r="C52" s="35">
        <f>IF('[1] 2025'!D50 &lt;&gt;"",'[1] 2025'!D50,"")</f>
        <v>45716</v>
      </c>
      <c r="D52" s="35">
        <f>IF('[1] 2025'!E50 &lt;&gt;"",'[1] 2025'!E50,"")</f>
        <v>45744</v>
      </c>
      <c r="E52" s="37">
        <f>IF('[1] 2025'!F50 &lt;&gt;"",'[1] 2025'!F50,"")</f>
        <v>24</v>
      </c>
      <c r="F52" s="37" t="str">
        <f>IF('[1] 2025'!G50 &lt;&gt;"",'[1] 2025'!G50,"")</f>
        <v/>
      </c>
      <c r="G52" s="4" t="str">
        <f>IF('[1] 2025'!H50 &lt;&gt;"",'[1] 2025'!H50,"")</f>
        <v>Gestió econòmica, comptable, pressupostària i patrimonial</v>
      </c>
      <c r="H52" s="4" t="str">
        <f>IF('[1] 2025'!I50 &lt;&gt;"",'[1] 2025'!I50,"")</f>
        <v>Home</v>
      </c>
      <c r="I52" s="35" t="str">
        <f>'[1] 2025'!J50</f>
        <v>Català</v>
      </c>
      <c r="J52" s="4" t="str">
        <f>'[1] 2025'!K50</f>
        <v>Electrònic</v>
      </c>
      <c r="K52" s="4" t="str">
        <f>'[1] 2025'!L50</f>
        <v>Sol·licitud del percentatge del pressupost d'inversió de 2023 executat.</v>
      </c>
      <c r="L52" s="4">
        <f>'[1] 2025'!M50</f>
        <v>6</v>
      </c>
      <c r="M52" s="4" t="str">
        <f>'[1] 2025'!N50</f>
        <v>Sí</v>
      </c>
      <c r="N52" s="37" t="str">
        <f>IF('[1] 2025'!O50 &lt;&gt;"",'[1] 2025'!O50,"")</f>
        <v/>
      </c>
      <c r="O52" s="4" t="str">
        <f>IF('[1] 2025'!P50 &lt;&gt;"",'[1] 2025'!P50,"")</f>
        <v/>
      </c>
      <c r="P52" s="35">
        <f>'[1] 2025'!Q50</f>
        <v>45740</v>
      </c>
      <c r="Q52" s="4" t="str">
        <f>IF('[1] 2025'!R50 &lt;&gt;"",'[1] 2025'!R50,"")</f>
        <v>Estimació</v>
      </c>
      <c r="R52" s="4" t="str">
        <f>IF('[1] 2025'!S$14 &lt;&gt;"",'[1] 2025'!S$14,"")</f>
        <v/>
      </c>
      <c r="S52" s="35">
        <f>'[1] 2025'!T50</f>
        <v>45740</v>
      </c>
      <c r="T52" s="35" t="str">
        <f>IF('[1] 2025'!U50 &lt;&gt;"",'[1] 2025'!U50,"")</f>
        <v/>
      </c>
      <c r="U52" s="35" t="str">
        <f>IF('[1] 2025'!V50 &lt;&gt;"",'[1] 2025'!V50,"")</f>
        <v/>
      </c>
      <c r="V52" s="4" t="str">
        <f>IF('[1] 2025'!W$14 &lt;&gt;"",'[1] 2025'!W$14,"")</f>
        <v/>
      </c>
      <c r="W52" s="4" t="str">
        <f>IF('[1] 2025'!X$14 &lt;&gt;"",'[1] 2025'!X$14,"")</f>
        <v/>
      </c>
    </row>
    <row r="53" spans="2:23" hidden="1" x14ac:dyDescent="0.2">
      <c r="B53" s="4">
        <f>IF('[1] 2025'!C51 &lt;&gt;"",'[1] 2025'!C51,"")</f>
        <v>5273</v>
      </c>
      <c r="C53" s="35">
        <f>IF('[1] 2025'!D51 &lt;&gt;"",'[1] 2025'!D51,"")</f>
        <v>45716</v>
      </c>
      <c r="D53" s="35">
        <f>IF('[1] 2025'!E51 &lt;&gt;"",'[1] 2025'!E51,"")</f>
        <v>45744</v>
      </c>
      <c r="E53" s="37">
        <f>IF('[1] 2025'!F51 &lt;&gt;"",'[1] 2025'!F51,"")</f>
        <v>74</v>
      </c>
      <c r="F53" s="37" t="str">
        <f>IF('[1] 2025'!G51 &lt;&gt;"",'[1] 2025'!G51,"")</f>
        <v>La informació es trasllada a la Unitat de Govern Obert amb retràs</v>
      </c>
      <c r="G53" s="4" t="str">
        <f>IF('[1] 2025'!H51 &lt;&gt;"",'[1] 2025'!H51,"")</f>
        <v>Informació institucional i organitzativa</v>
      </c>
      <c r="H53" s="4" t="str">
        <f>IF('[1] 2025'!I51 &lt;&gt;"",'[1] 2025'!I51,"")</f>
        <v>Home</v>
      </c>
      <c r="I53" s="35" t="str">
        <f>'[1] 2025'!J51</f>
        <v>Català</v>
      </c>
      <c r="J53" s="4" t="str">
        <f>'[1] 2025'!K51</f>
        <v>Electrònic</v>
      </c>
      <c r="K53" s="4" t="str">
        <f>'[1] 2025'!L51</f>
        <v>Sol·licitud de la relació de despeses protocol·làries i de representació de l'Alcalde de l'any 2023, agrupades per conceptes.</v>
      </c>
      <c r="L53" s="4">
        <f>'[1] 2025'!M51</f>
        <v>1</v>
      </c>
      <c r="M53" s="4" t="str">
        <f>'[1] 2025'!N51</f>
        <v>Sí</v>
      </c>
      <c r="N53" s="37" t="str">
        <f>IF('[1] 2025'!O51 &lt;&gt;"",'[1] 2025'!O51,"")</f>
        <v/>
      </c>
      <c r="O53" s="4" t="str">
        <f>IF('[1] 2025'!P51 &lt;&gt;"",'[1] 2025'!P51,"")</f>
        <v/>
      </c>
      <c r="P53" s="35">
        <f>'[1] 2025'!Q51</f>
        <v>45748</v>
      </c>
      <c r="Q53" s="4" t="str">
        <f>IF('[1] 2025'!R51 &lt;&gt;"",'[1] 2025'!R51,"")</f>
        <v>Estimació</v>
      </c>
      <c r="R53" s="4" t="str">
        <f>IF('[1] 2025'!S$14 &lt;&gt;"",'[1] 2025'!S$14,"")</f>
        <v/>
      </c>
      <c r="S53" s="35">
        <f>'[1] 2025'!T51</f>
        <v>45790</v>
      </c>
      <c r="T53" s="35" t="str">
        <f>IF('[1] 2025'!U51 &lt;&gt;"",'[1] 2025'!U51,"")</f>
        <v/>
      </c>
      <c r="U53" s="35" t="str">
        <f>IF('[1] 2025'!V51 &lt;&gt;"",'[1] 2025'!V51,"")</f>
        <v/>
      </c>
      <c r="V53" s="4" t="str">
        <f>IF('[1] 2025'!W$14 &lt;&gt;"",'[1] 2025'!W$14,"")</f>
        <v/>
      </c>
      <c r="W53" s="4" t="str">
        <f>IF('[1] 2025'!X$14 &lt;&gt;"",'[1] 2025'!X$14,"")</f>
        <v/>
      </c>
    </row>
    <row r="54" spans="2:23" hidden="1" x14ac:dyDescent="0.2">
      <c r="B54" s="4">
        <f>IF('[1] 2025'!C52 &lt;&gt;"",'[1] 2025'!C52,"")</f>
        <v>5560</v>
      </c>
      <c r="C54" s="35">
        <f>IF('[1] 2025'!D52 &lt;&gt;"",'[1] 2025'!D52,"")</f>
        <v>45720</v>
      </c>
      <c r="D54" s="35">
        <f>IF('[1] 2025'!E52 &lt;&gt;"",'[1] 2025'!E52,"")</f>
        <v>45751</v>
      </c>
      <c r="E54" s="37">
        <f>IF('[1] 2025'!F52 &lt;&gt;"",'[1] 2025'!F52,"")</f>
        <v>15</v>
      </c>
      <c r="F54" s="37" t="str">
        <f>IF('[1] 2025'!G52 &lt;&gt;"",'[1] 2025'!G52,"")</f>
        <v/>
      </c>
      <c r="G54" s="4" t="str">
        <f>IF('[1] 2025'!H52 &lt;&gt;"",'[1] 2025'!H52,"")</f>
        <v>Urbanisme</v>
      </c>
      <c r="H54" s="4" t="str">
        <f>IF('[1] 2025'!I52 &lt;&gt;"",'[1] 2025'!I52,"")</f>
        <v>Home</v>
      </c>
      <c r="I54" s="35" t="str">
        <f>'[1] 2025'!J52</f>
        <v>Castellà</v>
      </c>
      <c r="J54" s="4" t="str">
        <f>'[1] 2025'!K52</f>
        <v>Presencial</v>
      </c>
      <c r="K54" s="4" t="str">
        <f>'[1] 2025'!L52</f>
        <v>Sol.licitud de consulta dels plànols de l'edifici situat a la Carretera del Far, núm. 41.</v>
      </c>
      <c r="L54" s="4">
        <f>'[1] 2025'!M52</f>
        <v>12</v>
      </c>
      <c r="M54" s="4" t="str">
        <f>'[1] 2025'!N52</f>
        <v>Sí</v>
      </c>
      <c r="N54" s="37" t="str">
        <f>IF('[1] 2025'!O52 &lt;&gt;"",'[1] 2025'!O52,"")</f>
        <v/>
      </c>
      <c r="O54" s="4" t="str">
        <f>IF('[1] 2025'!P52 &lt;&gt;"",'[1] 2025'!P52,"")</f>
        <v/>
      </c>
      <c r="P54" s="35">
        <f>'[1] 2025'!Q52</f>
        <v>45735</v>
      </c>
      <c r="Q54" s="4" t="str">
        <f>IF('[1] 2025'!R52 &lt;&gt;"",'[1] 2025'!R52,"")</f>
        <v>Estimació</v>
      </c>
      <c r="R54" s="4" t="str">
        <f>IF('[1] 2025'!S$14 &lt;&gt;"",'[1] 2025'!S$14,"")</f>
        <v/>
      </c>
      <c r="S54" s="35">
        <f>'[1] 2025'!T52</f>
        <v>45735</v>
      </c>
      <c r="T54" s="35" t="str">
        <f>IF('[1] 2025'!U52 &lt;&gt;"",'[1] 2025'!U52,"")</f>
        <v/>
      </c>
      <c r="U54" s="35" t="str">
        <f>IF('[1] 2025'!V52 &lt;&gt;"",'[1] 2025'!V52,"")</f>
        <v/>
      </c>
      <c r="V54" s="4" t="str">
        <f>IF('[1] 2025'!W$14 &lt;&gt;"",'[1] 2025'!W$14,"")</f>
        <v/>
      </c>
      <c r="W54" s="4" t="str">
        <f>IF('[1] 2025'!X$14 &lt;&gt;"",'[1] 2025'!X$14,"")</f>
        <v/>
      </c>
    </row>
    <row r="55" spans="2:23" hidden="1" x14ac:dyDescent="0.2">
      <c r="B55" s="4">
        <f>IF('[1] 2025'!C53 &lt;&gt;"",'[1] 2025'!C53,"")</f>
        <v>5700</v>
      </c>
      <c r="C55" s="35">
        <f>IF('[1] 2025'!D53 &lt;&gt;"",'[1] 2025'!D53,"")</f>
        <v>45721</v>
      </c>
      <c r="D55" s="35">
        <f>IF('[1] 2025'!E53 &lt;&gt;"",'[1] 2025'!E53,"")</f>
        <v>45752</v>
      </c>
      <c r="E55" s="37">
        <f>IF('[1] 2025'!F53 &lt;&gt;"",'[1] 2025'!F53,"")</f>
        <v>21</v>
      </c>
      <c r="F55" s="37" t="str">
        <f>IF('[1] 2025'!G53 &lt;&gt;"",'[1] 2025'!G53,"")</f>
        <v/>
      </c>
      <c r="G55" s="4" t="str">
        <f>IF('[1] 2025'!H53 &lt;&gt;"",'[1] 2025'!H53,"")</f>
        <v>Activitats</v>
      </c>
      <c r="H55" s="4" t="str">
        <f>IF('[1] 2025'!I53 &lt;&gt;"",'[1] 2025'!I53,"")</f>
        <v>Persona jurídica</v>
      </c>
      <c r="I55" s="35" t="str">
        <f>'[1] 2025'!J53</f>
        <v>Català</v>
      </c>
      <c r="J55" s="4" t="str">
        <f>'[1] 2025'!K53</f>
        <v>Electrònic</v>
      </c>
      <c r="K55" s="4" t="str">
        <f>'[1] 2025'!L53</f>
        <v>Sol·licitud de la còpia de la llicència d'activitat d'un local.</v>
      </c>
      <c r="L55" s="4">
        <f>'[1] 2025'!M53</f>
        <v>13</v>
      </c>
      <c r="M55" s="4" t="str">
        <f>'[1] 2025'!N53</f>
        <v>Sí</v>
      </c>
      <c r="N55" s="37" t="str">
        <f>IF('[1] 2025'!O53 &lt;&gt;"",'[1] 2025'!O53,"")</f>
        <v/>
      </c>
      <c r="O55" s="4" t="str">
        <f>IF('[1] 2025'!P53 &lt;&gt;"",'[1] 2025'!P53,"")</f>
        <v/>
      </c>
      <c r="P55" s="35">
        <f>'[1] 2025'!Q53</f>
        <v>45742</v>
      </c>
      <c r="Q55" s="4" t="str">
        <f>IF('[1] 2025'!R53 &lt;&gt;"",'[1] 2025'!R53,"")</f>
        <v>Estimació</v>
      </c>
      <c r="R55" s="4" t="str">
        <f>IF('[1] 2025'!S$14 &lt;&gt;"",'[1] 2025'!S$14,"")</f>
        <v/>
      </c>
      <c r="S55" s="35">
        <f>'[1] 2025'!T53</f>
        <v>45742</v>
      </c>
      <c r="T55" s="35" t="str">
        <f>IF('[1] 2025'!U53 &lt;&gt;"",'[1] 2025'!U53,"")</f>
        <v/>
      </c>
      <c r="U55" s="35" t="str">
        <f>IF('[1] 2025'!V53 &lt;&gt;"",'[1] 2025'!V53,"")</f>
        <v/>
      </c>
      <c r="V55" s="4" t="str">
        <f>IF('[1] 2025'!W$14 &lt;&gt;"",'[1] 2025'!W$14,"")</f>
        <v/>
      </c>
      <c r="W55" s="4" t="str">
        <f>IF('[1] 2025'!X$14 &lt;&gt;"",'[1] 2025'!X$14,"")</f>
        <v/>
      </c>
    </row>
    <row r="56" spans="2:23" hidden="1" x14ac:dyDescent="0.2">
      <c r="B56" s="4">
        <f>IF('[1] 2025'!C54 &lt;&gt;"",'[1] 2025'!C54,"")</f>
        <v>5717</v>
      </c>
      <c r="C56" s="35">
        <f>IF('[1] 2025'!D54 &lt;&gt;"",'[1] 2025'!D54,"")</f>
        <v>45721</v>
      </c>
      <c r="D56" s="35">
        <f>IF('[1] 2025'!E54 &lt;&gt;"",'[1] 2025'!E54,"")</f>
        <v>45752</v>
      </c>
      <c r="E56" s="37">
        <f>IF('[1] 2025'!F54 &lt;&gt;"",'[1] 2025'!F54,"")</f>
        <v>21</v>
      </c>
      <c r="F56" s="37" t="str">
        <f>IF('[1] 2025'!G54 &lt;&gt;"",'[1] 2025'!G54,"")</f>
        <v/>
      </c>
      <c r="G56" s="4" t="str">
        <f>IF('[1] 2025'!H54 &lt;&gt;"",'[1] 2025'!H54,"")</f>
        <v>Urbanisme</v>
      </c>
      <c r="H56" s="4" t="str">
        <f>IF('[1] 2025'!I54 &lt;&gt;"",'[1] 2025'!I54,"")</f>
        <v>Home</v>
      </c>
      <c r="I56" s="35" t="str">
        <f>'[1] 2025'!J54</f>
        <v>Castellà</v>
      </c>
      <c r="J56" s="4" t="str">
        <f>'[1] 2025'!K54</f>
        <v>Presencial</v>
      </c>
      <c r="K56" s="4" t="str">
        <f>'[1] 2025'!L54</f>
        <v>Sol·licitud d'informació de l'edifici Cap Salou II.</v>
      </c>
      <c r="L56" s="4">
        <f>'[1] 2025'!M54</f>
        <v>12</v>
      </c>
      <c r="M56" s="4" t="str">
        <f>'[1] 2025'!N54</f>
        <v>Sí</v>
      </c>
      <c r="N56" s="37" t="str">
        <f>IF('[1] 2025'!O54 &lt;&gt;"",'[1] 2025'!O54,"")</f>
        <v/>
      </c>
      <c r="O56" s="4" t="str">
        <f>IF('[1] 2025'!P54 &lt;&gt;"",'[1] 2025'!P54,"")</f>
        <v/>
      </c>
      <c r="P56" s="35">
        <f>'[1] 2025'!Q54</f>
        <v>45742</v>
      </c>
      <c r="Q56" s="4" t="str">
        <f>IF('[1] 2025'!R54 &lt;&gt;"",'[1] 2025'!R54,"")</f>
        <v>Estimació</v>
      </c>
      <c r="R56" s="4" t="str">
        <f>IF('[1] 2025'!S$14 &lt;&gt;"",'[1] 2025'!S$14,"")</f>
        <v/>
      </c>
      <c r="S56" s="35">
        <f>'[1] 2025'!T54</f>
        <v>45742</v>
      </c>
      <c r="T56" s="35" t="str">
        <f>IF('[1] 2025'!U54 &lt;&gt;"",'[1] 2025'!U54,"")</f>
        <v/>
      </c>
      <c r="U56" s="35" t="str">
        <f>IF('[1] 2025'!V54 &lt;&gt;"",'[1] 2025'!V54,"")</f>
        <v/>
      </c>
      <c r="V56" s="4" t="str">
        <f>IF('[1] 2025'!W$14 &lt;&gt;"",'[1] 2025'!W$14,"")</f>
        <v/>
      </c>
      <c r="W56" s="4" t="str">
        <f>IF('[1] 2025'!X$14 &lt;&gt;"",'[1] 2025'!X$14,"")</f>
        <v/>
      </c>
    </row>
    <row r="57" spans="2:23" hidden="1" x14ac:dyDescent="0.2">
      <c r="B57" s="4">
        <f>IF('[1] 2025'!C55 &lt;&gt;"",'[1] 2025'!C55,"")</f>
        <v>5903</v>
      </c>
      <c r="C57" s="35">
        <f>IF('[1] 2025'!D55 &lt;&gt;"",'[1] 2025'!D55,"")</f>
        <v>45723</v>
      </c>
      <c r="D57" s="35">
        <f>IF('[1] 2025'!E55 &lt;&gt;"",'[1] 2025'!E55,"")</f>
        <v>45754</v>
      </c>
      <c r="E57" s="37">
        <f>IF('[1] 2025'!F55 &lt;&gt;"",'[1] 2025'!F55,"")</f>
        <v>23</v>
      </c>
      <c r="F57" s="37" t="str">
        <f>IF('[1] 2025'!G55 &lt;&gt;"",'[1] 2025'!G55,"")</f>
        <v/>
      </c>
      <c r="G57" s="4" t="str">
        <f>IF('[1] 2025'!H55 &lt;&gt;"",'[1] 2025'!H55,"")</f>
        <v>Personal i processos selectius</v>
      </c>
      <c r="H57" s="4" t="str">
        <f>IF('[1] 2025'!I55 &lt;&gt;"",'[1] 2025'!I55,"")</f>
        <v>Dona</v>
      </c>
      <c r="I57" s="35" t="str">
        <f>'[1] 2025'!J55</f>
        <v>Català</v>
      </c>
      <c r="J57" s="4" t="str">
        <f>'[1] 2025'!K55</f>
        <v>Electrònic</v>
      </c>
      <c r="K57" s="4" t="str">
        <f>'[1] 2025'!L55</f>
        <v>Sol·licitud de les solucions del cas pràtic del procés selectiu per cobrir una plaça tècnic/a mitjà/ana de Recursos Humans.</v>
      </c>
      <c r="L57" s="4">
        <f>'[1] 2025'!M55</f>
        <v>4</v>
      </c>
      <c r="M57" s="4" t="str">
        <f>'[1] 2025'!N55</f>
        <v>Sí</v>
      </c>
      <c r="N57" s="37" t="str">
        <f>IF('[1] 2025'!O55 &lt;&gt;"",'[1] 2025'!O55,"")</f>
        <v>Sí</v>
      </c>
      <c r="O57" s="4" t="str">
        <f>IF('[1] 2025'!P55 &lt;&gt;"",'[1] 2025'!P55,"")</f>
        <v>No</v>
      </c>
      <c r="P57" s="35">
        <f>'[1] 2025'!Q55</f>
        <v>45746</v>
      </c>
      <c r="Q57" s="4" t="str">
        <f>IF('[1] 2025'!R55 &lt;&gt;"",'[1] 2025'!R55,"")</f>
        <v>Estimació</v>
      </c>
      <c r="R57" s="4" t="str">
        <f>IF('[1] 2025'!S$14 &lt;&gt;"",'[1] 2025'!S$14,"")</f>
        <v/>
      </c>
      <c r="S57" s="35">
        <f>'[1] 2025'!T55</f>
        <v>45746</v>
      </c>
      <c r="T57" s="35" t="str">
        <f>IF('[1] 2025'!U55 &lt;&gt;"",'[1] 2025'!U55,"")</f>
        <v/>
      </c>
      <c r="U57" s="35" t="str">
        <f>IF('[1] 2025'!V55 &lt;&gt;"",'[1] 2025'!V55,"")</f>
        <v/>
      </c>
      <c r="V57" s="4" t="str">
        <f>IF('[1] 2025'!W$14 &lt;&gt;"",'[1] 2025'!W$14,"")</f>
        <v/>
      </c>
      <c r="W57" s="4" t="str">
        <f>IF('[1] 2025'!X$14 &lt;&gt;"",'[1] 2025'!X$14,"")</f>
        <v/>
      </c>
    </row>
    <row r="58" spans="2:23" hidden="1" x14ac:dyDescent="0.2">
      <c r="B58" s="4">
        <f>IF('[1] 2025'!C56 &lt;&gt;"",'[1] 2025'!C56,"")</f>
        <v>6057</v>
      </c>
      <c r="C58" s="35">
        <f>IF('[1] 2025'!D56 &lt;&gt;"",'[1] 2025'!D56,"")</f>
        <v>45726</v>
      </c>
      <c r="D58" s="35">
        <f>IF('[1] 2025'!E56 &lt;&gt;"",'[1] 2025'!E56,"")</f>
        <v>45757</v>
      </c>
      <c r="E58" s="37">
        <f>IF('[1] 2025'!F56 &lt;&gt;"",'[1] 2025'!F56,"")</f>
        <v>17</v>
      </c>
      <c r="F58" s="37" t="str">
        <f>IF('[1] 2025'!G56 &lt;&gt;"",'[1] 2025'!G56,"")</f>
        <v/>
      </c>
      <c r="G58" s="4" t="str">
        <f>IF('[1] 2025'!H56 &lt;&gt;"",'[1] 2025'!H56,"")</f>
        <v>Urbanisme</v>
      </c>
      <c r="H58" s="4" t="str">
        <f>IF('[1] 2025'!I56 &lt;&gt;"",'[1] 2025'!I56,"")</f>
        <v>Home</v>
      </c>
      <c r="I58" s="35" t="str">
        <f>'[1] 2025'!J56</f>
        <v>Castellà</v>
      </c>
      <c r="J58" s="4" t="str">
        <f>'[1] 2025'!K56</f>
        <v>Electrònic</v>
      </c>
      <c r="K58" s="4" t="str">
        <f>'[1] 2025'!L56</f>
        <v>Sol·licitud de la consulta dels plànols dels desguassos de la mancomunitat Emprius situada a l'av. Dr. Eduard Punset 1.</v>
      </c>
      <c r="L58" s="4">
        <f>'[1] 2025'!M56</f>
        <v>12</v>
      </c>
      <c r="M58" s="4" t="str">
        <f>'[1] 2025'!N56</f>
        <v>Sí</v>
      </c>
      <c r="N58" s="37" t="str">
        <f>IF('[1] 2025'!O56 &lt;&gt;"",'[1] 2025'!O56,"")</f>
        <v/>
      </c>
      <c r="O58" s="4" t="str">
        <f>IF('[1] 2025'!P56 &lt;&gt;"",'[1] 2025'!P56,"")</f>
        <v/>
      </c>
      <c r="P58" s="35">
        <f>'[1] 2025'!Q56</f>
        <v>45743</v>
      </c>
      <c r="Q58" s="4" t="str">
        <f>IF('[1] 2025'!R56 &lt;&gt;"",'[1] 2025'!R56,"")</f>
        <v>Estimació</v>
      </c>
      <c r="R58" s="4" t="str">
        <f>IF('[1] 2025'!S$14 &lt;&gt;"",'[1] 2025'!S$14,"")</f>
        <v/>
      </c>
      <c r="S58" s="35">
        <f>'[1] 2025'!T56</f>
        <v>45743</v>
      </c>
      <c r="T58" s="35" t="str">
        <f>IF('[1] 2025'!U56 &lt;&gt;"",'[1] 2025'!U56,"")</f>
        <v/>
      </c>
      <c r="U58" s="35" t="str">
        <f>IF('[1] 2025'!V56 &lt;&gt;"",'[1] 2025'!V56,"")</f>
        <v/>
      </c>
      <c r="V58" s="4" t="str">
        <f>IF('[1] 2025'!W$14 &lt;&gt;"",'[1] 2025'!W$14,"")</f>
        <v/>
      </c>
      <c r="W58" s="4" t="str">
        <f>IF('[1] 2025'!X$14 &lt;&gt;"",'[1] 2025'!X$14,"")</f>
        <v/>
      </c>
    </row>
    <row r="59" spans="2:23" hidden="1" x14ac:dyDescent="0.2">
      <c r="B59" s="4">
        <f>IF('[1] 2025'!C57 &lt;&gt;"",'[1] 2025'!C57,"")</f>
        <v>6509</v>
      </c>
      <c r="C59" s="35">
        <f>IF('[1] 2025'!D57 &lt;&gt;"",'[1] 2025'!D57,"")</f>
        <v>45729</v>
      </c>
      <c r="D59" s="35">
        <f>IF('[1] 2025'!E57 &lt;&gt;"",'[1] 2025'!E57,"")</f>
        <v>45760</v>
      </c>
      <c r="E59" s="37">
        <f>IF('[1] 2025'!F57 &lt;&gt;"",'[1] 2025'!F57,"")</f>
        <v>6</v>
      </c>
      <c r="F59" s="37" t="str">
        <f>IF('[1] 2025'!G57 &lt;&gt;"",'[1] 2025'!G57,"")</f>
        <v/>
      </c>
      <c r="G59" s="4" t="str">
        <f>IF('[1] 2025'!H57 &lt;&gt;"",'[1] 2025'!H57,"")</f>
        <v>Personal i processos selectius</v>
      </c>
      <c r="H59" s="4" t="str">
        <f>IF('[1] 2025'!I57 &lt;&gt;"",'[1] 2025'!I57,"")</f>
        <v>Persona jurídica</v>
      </c>
      <c r="I59" s="35" t="str">
        <f>'[1] 2025'!J57</f>
        <v>Català</v>
      </c>
      <c r="J59" s="4" t="str">
        <f>'[1] 2025'!K57</f>
        <v>Electrònic</v>
      </c>
      <c r="K59" s="4" t="str">
        <f>'[1] 2025'!L57</f>
        <v>Sol·licitud de l'expedient complert d'aprovació inicial de la modificació de la plantilla de personal de l'Ajuntament de Salou i el Patronat i la llista d'auxiliars administratius.</v>
      </c>
      <c r="L59" s="4">
        <f>'[1] 2025'!M57</f>
        <v>4</v>
      </c>
      <c r="M59" s="4" t="str">
        <f>'[1] 2025'!N57</f>
        <v>Sí</v>
      </c>
      <c r="N59" s="37" t="str">
        <f>IF('[1] 2025'!O57 &lt;&gt;"",'[1] 2025'!O57,"")</f>
        <v/>
      </c>
      <c r="O59" s="4" t="str">
        <f>IF('[1] 2025'!P57 &lt;&gt;"",'[1] 2025'!P57,"")</f>
        <v/>
      </c>
      <c r="P59" s="35">
        <f>'[1] 2025'!Q57</f>
        <v>45735</v>
      </c>
      <c r="Q59" s="4" t="str">
        <f>IF('[1] 2025'!R57 &lt;&gt;"",'[1] 2025'!R57,"")</f>
        <v>Estimació</v>
      </c>
      <c r="R59" s="4" t="str">
        <f>IF('[1] 2025'!S$14 &lt;&gt;"",'[1] 2025'!S$14,"")</f>
        <v/>
      </c>
      <c r="S59" s="35">
        <f>'[1] 2025'!T57</f>
        <v>45735</v>
      </c>
      <c r="T59" s="35" t="str">
        <f>IF('[1] 2025'!U57 &lt;&gt;"",'[1] 2025'!U57,"")</f>
        <v/>
      </c>
      <c r="U59" s="35" t="str">
        <f>IF('[1] 2025'!V57 &lt;&gt;"",'[1] 2025'!V57,"")</f>
        <v/>
      </c>
      <c r="V59" s="4" t="str">
        <f>IF('[1] 2025'!W$14 &lt;&gt;"",'[1] 2025'!W$14,"")</f>
        <v/>
      </c>
      <c r="W59" s="4" t="str">
        <f>IF('[1] 2025'!X$14 &lt;&gt;"",'[1] 2025'!X$14,"")</f>
        <v/>
      </c>
    </row>
    <row r="60" spans="2:23" hidden="1" x14ac:dyDescent="0.2">
      <c r="B60" s="4">
        <f>IF('[1] 2025'!C58 &lt;&gt;"",'[1] 2025'!C58,"")</f>
        <v>7197</v>
      </c>
      <c r="C60" s="35">
        <f>IF('[1] 2025'!D58 &lt;&gt;"",'[1] 2025'!D58,"")</f>
        <v>45735</v>
      </c>
      <c r="D60" s="35">
        <f>IF('[1] 2025'!E58 &lt;&gt;"",'[1] 2025'!E58,"")</f>
        <v>45766</v>
      </c>
      <c r="E60" s="37">
        <f>IF('[1] 2025'!F58 &lt;&gt;"",'[1] 2025'!F58,"")</f>
        <v>8</v>
      </c>
      <c r="F60" s="37" t="str">
        <f>IF('[1] 2025'!G58 &lt;&gt;"",'[1] 2025'!G58,"")</f>
        <v/>
      </c>
      <c r="G60" s="4" t="str">
        <f>IF('[1] 2025'!H58 &lt;&gt;"",'[1] 2025'!H58,"")</f>
        <v>Personal i processos selectius</v>
      </c>
      <c r="H60" s="4" t="str">
        <f>IF('[1] 2025'!I58 &lt;&gt;"",'[1] 2025'!I58,"")</f>
        <v>Persona jurídica</v>
      </c>
      <c r="I60" s="35" t="str">
        <f>'[1] 2025'!J58</f>
        <v>Català</v>
      </c>
      <c r="J60" s="4" t="str">
        <f>'[1] 2025'!K58</f>
        <v>Electrònic</v>
      </c>
      <c r="K60" s="4" t="str">
        <f>'[1] 2025'!L58</f>
        <v>Sol·licitud de l'expedient complert de l'aprovació inicial de modificació del teletreball.</v>
      </c>
      <c r="L60" s="4">
        <f>'[1] 2025'!M58</f>
        <v>4</v>
      </c>
      <c r="M60" s="4" t="str">
        <f>'[1] 2025'!N58</f>
        <v>Sí</v>
      </c>
      <c r="N60" s="37" t="str">
        <f>IF('[1] 2025'!O58 &lt;&gt;"",'[1] 2025'!O58,"")</f>
        <v/>
      </c>
      <c r="O60" s="4" t="str">
        <f>IF('[1] 2025'!P58 &lt;&gt;"",'[1] 2025'!P58,"")</f>
        <v/>
      </c>
      <c r="P60" s="35">
        <f>'[1] 2025'!Q58</f>
        <v>45743</v>
      </c>
      <c r="Q60" s="4" t="str">
        <f>IF('[1] 2025'!R58 &lt;&gt;"",'[1] 2025'!R58,"")</f>
        <v>Estimació</v>
      </c>
      <c r="R60" s="4" t="str">
        <f>IF('[1] 2025'!S$14 &lt;&gt;"",'[1] 2025'!S$14,"")</f>
        <v/>
      </c>
      <c r="S60" s="35">
        <f>'[1] 2025'!T58</f>
        <v>45743</v>
      </c>
      <c r="T60" s="35" t="str">
        <f>IF('[1] 2025'!U58 &lt;&gt;"",'[1] 2025'!U58,"")</f>
        <v/>
      </c>
      <c r="U60" s="35" t="str">
        <f>IF('[1] 2025'!V58 &lt;&gt;"",'[1] 2025'!V58,"")</f>
        <v/>
      </c>
      <c r="V60" s="4" t="str">
        <f>IF('[1] 2025'!W$14 &lt;&gt;"",'[1] 2025'!W$14,"")</f>
        <v/>
      </c>
      <c r="W60" s="4" t="str">
        <f>IF('[1] 2025'!X$14 &lt;&gt;"",'[1] 2025'!X$14,"")</f>
        <v/>
      </c>
    </row>
    <row r="61" spans="2:23" x14ac:dyDescent="0.2">
      <c r="B61" s="4">
        <f>IF('[1] 2025'!C59 &lt;&gt;"",'[1] 2025'!C59,"")</f>
        <v>7762</v>
      </c>
      <c r="C61" s="35">
        <f>IF('[1] 2025'!D59 &lt;&gt;"",'[1] 2025'!D59,"")</f>
        <v>45741</v>
      </c>
      <c r="D61" s="35">
        <f>IF('[1] 2025'!E59 &lt;&gt;"",'[1] 2025'!E59,"")</f>
        <v>45772</v>
      </c>
      <c r="E61" s="37">
        <f>IF('[1] 2025'!F59 &lt;&gt;"",'[1] 2025'!F59,"")</f>
        <v>7</v>
      </c>
      <c r="F61" s="37" t="str">
        <f>IF('[1] 2025'!G59 &lt;&gt;"",'[1] 2025'!G59,"")</f>
        <v/>
      </c>
      <c r="G61" s="4" t="str">
        <f>IF('[1] 2025'!H59 &lt;&gt;"",'[1] 2025'!H59,"")</f>
        <v>Personal i processos selectius</v>
      </c>
      <c r="H61" s="4" t="str">
        <f>IF('[1] 2025'!I59 &lt;&gt;"",'[1] 2025'!I59,"")</f>
        <v>Dona</v>
      </c>
      <c r="I61" s="35" t="str">
        <f>'[1] 2025'!J59</f>
        <v>Català</v>
      </c>
      <c r="J61" s="4" t="str">
        <f>'[1] 2025'!K59</f>
        <v>Electrònic</v>
      </c>
      <c r="K61" s="4" t="str">
        <f>'[1] 2025'!L59</f>
        <v>Sol·licitud a les proves pràctiques i/o de desenvolupament del cos de gestió del Patronat de Turisme.</v>
      </c>
      <c r="L61" s="4">
        <f>'[1] 2025'!M59</f>
        <v>4</v>
      </c>
      <c r="M61" s="4" t="str">
        <f>'[1] 2025'!N59</f>
        <v>Sí</v>
      </c>
      <c r="N61" s="37" t="str">
        <f>IF('[1] 2025'!O59 &lt;&gt;"",'[1] 2025'!O59,"")</f>
        <v/>
      </c>
      <c r="O61" s="4" t="str">
        <f>IF('[1] 2025'!P59 &lt;&gt;"",'[1] 2025'!P59,"")</f>
        <v/>
      </c>
      <c r="P61" s="35">
        <f>'[1] 2025'!Q59</f>
        <v>45748</v>
      </c>
      <c r="Q61" s="4" t="str">
        <f>IF('[1] 2025'!R59 &lt;&gt;"",'[1] 2025'!R59,"")</f>
        <v>Inadmissió</v>
      </c>
      <c r="R61" s="87" t="s">
        <v>406</v>
      </c>
      <c r="S61" s="56"/>
      <c r="T61" s="35" t="str">
        <f>IF('[1] 2025'!U59 &lt;&gt;"",'[1] 2025'!U59,"")</f>
        <v/>
      </c>
      <c r="U61" s="35" t="str">
        <f>IF('[1] 2025'!V59 &lt;&gt;"",'[1] 2025'!V59,"")</f>
        <v/>
      </c>
      <c r="V61" s="4" t="str">
        <f>IF('[1] 2025'!W$14 &lt;&gt;"",'[1] 2025'!W$14,"")</f>
        <v/>
      </c>
      <c r="W61" s="4" t="str">
        <f>IF('[1] 2025'!X$14 &lt;&gt;"",'[1] 2025'!X$14,"")</f>
        <v/>
      </c>
    </row>
    <row r="62" spans="2:23" hidden="1" x14ac:dyDescent="0.2">
      <c r="B62" s="4">
        <f>IF('[1] 2025'!C60 &lt;&gt;"",'[1] 2025'!C60,"")</f>
        <v>7768</v>
      </c>
      <c r="C62" s="35">
        <f>IF('[1] 2025'!D60 &lt;&gt;"",'[1] 2025'!D60,"")</f>
        <v>45741</v>
      </c>
      <c r="D62" s="35">
        <f>IF('[1] 2025'!E60 &lt;&gt;"",'[1] 2025'!E60,"")</f>
        <v>45772</v>
      </c>
      <c r="E62" s="37">
        <f>IF('[1] 2025'!F60 &lt;&gt;"",'[1] 2025'!F60,"")</f>
        <v>35</v>
      </c>
      <c r="F62" s="37" t="str">
        <f>IF('[1] 2025'!G60 &lt;&gt;"",'[1] 2025'!G60,"")</f>
        <v>Audiència a tercers</v>
      </c>
      <c r="G62" s="4" t="str">
        <f>IF('[1] 2025'!H60 &lt;&gt;"",'[1] 2025'!H60,"")</f>
        <v>Urbanisme</v>
      </c>
      <c r="H62" s="4" t="str">
        <f>IF('[1] 2025'!I60 &lt;&gt;"",'[1] 2025'!I60,"")</f>
        <v>Home</v>
      </c>
      <c r="I62" s="35" t="str">
        <f>'[1] 2025'!J60</f>
        <v>Català</v>
      </c>
      <c r="J62" s="4" t="str">
        <f>'[1] 2025'!K60</f>
        <v>Electrònic</v>
      </c>
      <c r="K62" s="4" t="str">
        <f>'[1] 2025'!L60</f>
        <v xml:space="preserve">Sol·licitud de l'expedient administratiu número 4816/2022, de la sentència número 91/2024 i del Projecte de legalització número 14456/2024 en relació un immoble. </v>
      </c>
      <c r="L62" s="4">
        <f>'[1] 2025'!M60</f>
        <v>12</v>
      </c>
      <c r="M62" s="4" t="str">
        <f>'[1] 2025'!N60</f>
        <v>Sí</v>
      </c>
      <c r="N62" s="37" t="str">
        <f>IF('[1] 2025'!O60 &lt;&gt;"",'[1] 2025'!O60,"")</f>
        <v/>
      </c>
      <c r="O62" s="4" t="str">
        <f>IF('[1] 2025'!P60 &lt;&gt;"",'[1] 2025'!P60,"")</f>
        <v/>
      </c>
      <c r="P62" s="35">
        <f>'[1] 2025'!Q60</f>
        <v>45776</v>
      </c>
      <c r="Q62" s="4" t="str">
        <f>IF('[1] 2025'!R60 &lt;&gt;"",'[1] 2025'!R60,"")</f>
        <v>Estimació</v>
      </c>
      <c r="R62" s="4" t="str">
        <f>IF('[1] 2025'!S$14 &lt;&gt;"",'[1] 2025'!S$14,"")</f>
        <v/>
      </c>
      <c r="S62" s="35">
        <f>'[1] 2025'!T60</f>
        <v>45776</v>
      </c>
      <c r="T62" s="35" t="str">
        <f>IF('[1] 2025'!U60 &lt;&gt;"",'[1] 2025'!U60,"")</f>
        <v/>
      </c>
      <c r="U62" s="35" t="str">
        <f>IF('[1] 2025'!V60 &lt;&gt;"",'[1] 2025'!V60,"")</f>
        <v/>
      </c>
      <c r="V62" s="4" t="str">
        <f>IF('[1] 2025'!W$14 &lt;&gt;"",'[1] 2025'!W$14,"")</f>
        <v/>
      </c>
      <c r="W62" s="4" t="str">
        <f>IF('[1] 2025'!X$14 &lt;&gt;"",'[1] 2025'!X$14,"")</f>
        <v/>
      </c>
    </row>
    <row r="63" spans="2:23" hidden="1" x14ac:dyDescent="0.2">
      <c r="B63" s="4">
        <f>IF('[1] 2025'!C61 &lt;&gt;"",'[1] 2025'!C61,"")</f>
        <v>8062</v>
      </c>
      <c r="C63" s="35">
        <f>IF('[1] 2025'!D61 &lt;&gt;"",'[1] 2025'!D61,"")</f>
        <v>45744</v>
      </c>
      <c r="D63" s="35">
        <f>IF('[1] 2025'!E61 &lt;&gt;"",'[1] 2025'!E61,"")</f>
        <v>45775</v>
      </c>
      <c r="E63" s="37">
        <f>IF('[1] 2025'!F61 &lt;&gt;"",'[1] 2025'!F61,"")</f>
        <v>33</v>
      </c>
      <c r="F63" s="37" t="str">
        <f>IF('[1] 2025'!G61 &lt;&gt;"",'[1] 2025'!G61,"")</f>
        <v>Demora en la tramitació</v>
      </c>
      <c r="G63" s="4" t="str">
        <f>IF('[1] 2025'!H61 &lt;&gt;"",'[1] 2025'!H61,"")</f>
        <v>Urbanisme</v>
      </c>
      <c r="H63" s="4" t="str">
        <f>IF('[1] 2025'!I61 &lt;&gt;"",'[1] 2025'!I61,"")</f>
        <v>Home</v>
      </c>
      <c r="I63" s="35" t="str">
        <f>'[1] 2025'!J61</f>
        <v>Català</v>
      </c>
      <c r="J63" s="4" t="str">
        <f>'[1] 2025'!K61</f>
        <v>Electrònic</v>
      </c>
      <c r="K63" s="4" t="str">
        <f>'[1] 2025'!L61</f>
        <v>Sol·licitud de consulta del projecte de construcció de l'edifici situat al carrer Falconera número 23-25 de Salou.</v>
      </c>
      <c r="L63" s="4">
        <f>'[1] 2025'!M61</f>
        <v>12</v>
      </c>
      <c r="M63" s="4" t="str">
        <f>'[1] 2025'!N61</f>
        <v>Sí</v>
      </c>
      <c r="N63" s="37" t="str">
        <f>IF('[1] 2025'!O61 &lt;&gt;"",'[1] 2025'!O61,"")</f>
        <v/>
      </c>
      <c r="O63" s="4" t="str">
        <f>IF('[1] 2025'!P61 &lt;&gt;"",'[1] 2025'!P61,"")</f>
        <v/>
      </c>
      <c r="P63" s="35">
        <f>'[1] 2025'!Q61</f>
        <v>45777</v>
      </c>
      <c r="Q63" s="4" t="str">
        <f>IF('[1] 2025'!R61 &lt;&gt;"",'[1] 2025'!R61,"")</f>
        <v>Estimació</v>
      </c>
      <c r="R63" s="4" t="str">
        <f>IF('[1] 2025'!S$14 &lt;&gt;"",'[1] 2025'!S$14,"")</f>
        <v/>
      </c>
      <c r="S63" s="35">
        <f>'[1] 2025'!T61</f>
        <v>45777</v>
      </c>
      <c r="T63" s="35" t="str">
        <f>IF('[1] 2025'!U61 &lt;&gt;"",'[1] 2025'!U61,"")</f>
        <v/>
      </c>
      <c r="U63" s="35" t="str">
        <f>IF('[1] 2025'!V61 &lt;&gt;"",'[1] 2025'!V61,"")</f>
        <v/>
      </c>
      <c r="V63" s="4" t="str">
        <f>IF('[1] 2025'!W$14 &lt;&gt;"",'[1] 2025'!W$14,"")</f>
        <v/>
      </c>
      <c r="W63" s="4" t="str">
        <f>IF('[1] 2025'!X$14 &lt;&gt;"",'[1] 2025'!X$14,"")</f>
        <v/>
      </c>
    </row>
    <row r="64" spans="2:23" hidden="1" x14ac:dyDescent="0.2">
      <c r="B64" s="4">
        <f>IF('[1] 2025'!C62 &lt;&gt;"",'[1] 2025'!C62,"")</f>
        <v>8625</v>
      </c>
      <c r="C64" s="35">
        <f>IF('[1] 2025'!D62 &lt;&gt;"",'[1] 2025'!D62,"")</f>
        <v>45749</v>
      </c>
      <c r="D64" s="35">
        <f>IF('[1] 2025'!E62 &lt;&gt;"",'[1] 2025'!E62,"")</f>
        <v>45779</v>
      </c>
      <c r="E64" s="37">
        <f>IF('[1] 2025'!F62 &lt;&gt;"",'[1] 2025'!F62,"")</f>
        <v>5</v>
      </c>
      <c r="F64" s="37" t="str">
        <f>IF('[1] 2025'!G62 &lt;&gt;"",'[1] 2025'!G62,"")</f>
        <v/>
      </c>
      <c r="G64" s="4" t="str">
        <f>IF('[1] 2025'!H62 &lt;&gt;"",'[1] 2025'!H62,"")</f>
        <v>Urbanisme</v>
      </c>
      <c r="H64" s="4" t="str">
        <f>IF('[1] 2025'!I62 &lt;&gt;"",'[1] 2025'!I62,"")</f>
        <v>Home</v>
      </c>
      <c r="I64" s="35" t="str">
        <f>'[1] 2025'!J62</f>
        <v>Castellà</v>
      </c>
      <c r="J64" s="4" t="str">
        <f>'[1] 2025'!K62</f>
        <v>Presencial</v>
      </c>
      <c r="K64" s="4" t="str">
        <f>'[1] 2025'!L62</f>
        <v>Sol·licitud d'una còpia dels plànols del meu habitatge.</v>
      </c>
      <c r="L64" s="4">
        <f>'[1] 2025'!M62</f>
        <v>12</v>
      </c>
      <c r="M64" s="4" t="str">
        <f>'[1] 2025'!N62</f>
        <v>Sí</v>
      </c>
      <c r="N64" s="37" t="str">
        <f>IF('[1] 2025'!O62 &lt;&gt;"",'[1] 2025'!O62,"")</f>
        <v/>
      </c>
      <c r="O64" s="4" t="str">
        <f>IF('[1] 2025'!P62 &lt;&gt;"",'[1] 2025'!P62,"")</f>
        <v/>
      </c>
      <c r="P64" s="35">
        <f>'[1] 2025'!Q62</f>
        <v>45754</v>
      </c>
      <c r="Q64" s="4" t="str">
        <f>IF('[1] 2025'!R62 &lt;&gt;"",'[1] 2025'!R62,"")</f>
        <v>Estimació</v>
      </c>
      <c r="R64" s="4" t="str">
        <f>IF('[1] 2025'!S$14 &lt;&gt;"",'[1] 2025'!S$14,"")</f>
        <v/>
      </c>
      <c r="S64" s="35">
        <f>'[1] 2025'!T62</f>
        <v>45754</v>
      </c>
      <c r="T64" s="35" t="str">
        <f>IF('[1] 2025'!U62 &lt;&gt;"",'[1] 2025'!U62,"")</f>
        <v/>
      </c>
      <c r="U64" s="35" t="str">
        <f>IF('[1] 2025'!V62 &lt;&gt;"",'[1] 2025'!V62,"")</f>
        <v/>
      </c>
      <c r="V64" s="4" t="str">
        <f>IF('[1] 2025'!W$14 &lt;&gt;"",'[1] 2025'!W$14,"")</f>
        <v/>
      </c>
      <c r="W64" s="4" t="str">
        <f>IF('[1] 2025'!X$14 &lt;&gt;"",'[1] 2025'!X$14,"")</f>
        <v/>
      </c>
    </row>
    <row r="65" spans="2:23" hidden="1" x14ac:dyDescent="0.2">
      <c r="B65" s="4">
        <f>IF('[1] 2025'!C63 &lt;&gt;"",'[1] 2025'!C63,"")</f>
        <v>8700</v>
      </c>
      <c r="C65" s="35">
        <f>IF('[1] 2025'!D63 &lt;&gt;"",'[1] 2025'!D63,"")</f>
        <v>45749</v>
      </c>
      <c r="D65" s="35">
        <f>IF('[1] 2025'!E63 &lt;&gt;"",'[1] 2025'!E63,"")</f>
        <v>45779</v>
      </c>
      <c r="E65" s="37">
        <f>IF('[1] 2025'!F63 &lt;&gt;"",'[1] 2025'!F63,"")</f>
        <v>8</v>
      </c>
      <c r="F65" s="37" t="str">
        <f>IF('[1] 2025'!G63 &lt;&gt;"",'[1] 2025'!G63,"")</f>
        <v/>
      </c>
      <c r="G65" s="4" t="str">
        <f>IF('[1] 2025'!H63 &lt;&gt;"",'[1] 2025'!H63,"")</f>
        <v>Urbanisme</v>
      </c>
      <c r="H65" s="4" t="str">
        <f>IF('[1] 2025'!I63 &lt;&gt;"",'[1] 2025'!I63,"")</f>
        <v>Home</v>
      </c>
      <c r="I65" s="35" t="str">
        <f>'[1] 2025'!J63</f>
        <v>Català</v>
      </c>
      <c r="J65" s="4" t="str">
        <f>'[1] 2025'!K63</f>
        <v>Electrònic</v>
      </c>
      <c r="K65" s="4" t="str">
        <f>'[1] 2025'!L63</f>
        <v>Sol·licitud de l'expedient de construcció de l'edifici situat a l'avinguda Roma, núm. 25.</v>
      </c>
      <c r="L65" s="4">
        <f>'[1] 2025'!M63</f>
        <v>12</v>
      </c>
      <c r="M65" s="4" t="str">
        <f>'[1] 2025'!N63</f>
        <v>Sí</v>
      </c>
      <c r="N65" s="37" t="str">
        <f>IF('[1] 2025'!O63 &lt;&gt;"",'[1] 2025'!O63,"")</f>
        <v/>
      </c>
      <c r="O65" s="4" t="str">
        <f>IF('[1] 2025'!P63 &lt;&gt;"",'[1] 2025'!P63,"")</f>
        <v/>
      </c>
      <c r="P65" s="35">
        <f>'[1] 2025'!Q63</f>
        <v>45757</v>
      </c>
      <c r="Q65" s="4" t="str">
        <f>IF('[1] 2025'!R63 &lt;&gt;"",'[1] 2025'!R63,"")</f>
        <v>Estimació</v>
      </c>
      <c r="R65" s="4" t="str">
        <f>IF('[1] 2025'!S$14 &lt;&gt;"",'[1] 2025'!S$14,"")</f>
        <v/>
      </c>
      <c r="S65" s="35">
        <f>'[1] 2025'!T63</f>
        <v>45757</v>
      </c>
      <c r="T65" s="35" t="str">
        <f>IF('[1] 2025'!U63 &lt;&gt;"",'[1] 2025'!U63,"")</f>
        <v/>
      </c>
      <c r="U65" s="35" t="str">
        <f>IF('[1] 2025'!V63 &lt;&gt;"",'[1] 2025'!V63,"")</f>
        <v/>
      </c>
      <c r="V65" s="4" t="str">
        <f>IF('[1] 2025'!W$14 &lt;&gt;"",'[1] 2025'!W$14,"")</f>
        <v/>
      </c>
      <c r="W65" s="4" t="str">
        <f>IF('[1] 2025'!X$14 &lt;&gt;"",'[1] 2025'!X$14,"")</f>
        <v/>
      </c>
    </row>
    <row r="66" spans="2:23" hidden="1" x14ac:dyDescent="0.2">
      <c r="B66" s="4">
        <f>IF('[1] 2025'!C64 &lt;&gt;"",'[1] 2025'!C64,"")</f>
        <v>8829</v>
      </c>
      <c r="C66" s="35">
        <f>IF('[1] 2025'!D64 &lt;&gt;"",'[1] 2025'!D64,"")</f>
        <v>45750</v>
      </c>
      <c r="D66" s="35">
        <f>IF('[1] 2025'!E64 &lt;&gt;"",'[1] 2025'!E64,"")</f>
        <v>45780</v>
      </c>
      <c r="E66" s="37">
        <f>IF('[1] 2025'!F64 &lt;&gt;"",'[1] 2025'!F64,"")</f>
        <v>6</v>
      </c>
      <c r="F66" s="37" t="str">
        <f>IF('[1] 2025'!G64 &lt;&gt;"",'[1] 2025'!G64,"")</f>
        <v/>
      </c>
      <c r="G66" s="4" t="str">
        <f>IF('[1] 2025'!H64 &lt;&gt;"",'[1] 2025'!H64,"")</f>
        <v>Activitats</v>
      </c>
      <c r="H66" s="4" t="str">
        <f>IF('[1] 2025'!I64 &lt;&gt;"",'[1] 2025'!I64,"")</f>
        <v>Persona jurídica</v>
      </c>
      <c r="I66" s="35" t="str">
        <f>'[1] 2025'!J64</f>
        <v>Català</v>
      </c>
      <c r="J66" s="4" t="str">
        <f>'[1] 2025'!K64</f>
        <v>Electrònic</v>
      </c>
      <c r="K66" s="4" t="str">
        <f>'[1] 2025'!L64</f>
        <v>Sol.licitud dels plànols i projecte d'activitat d'un establiment hoteler.</v>
      </c>
      <c r="L66" s="4">
        <f>'[1] 2025'!M64</f>
        <v>13</v>
      </c>
      <c r="M66" s="4" t="str">
        <f>'[1] 2025'!N64</f>
        <v>Sí</v>
      </c>
      <c r="N66" s="37" t="str">
        <f>IF('[1] 2025'!O64 &lt;&gt;"",'[1] 2025'!O64,"")</f>
        <v/>
      </c>
      <c r="O66" s="4" t="str">
        <f>IF('[1] 2025'!P64 &lt;&gt;"",'[1] 2025'!P64,"")</f>
        <v/>
      </c>
      <c r="P66" s="35">
        <f>'[1] 2025'!Q64</f>
        <v>45756</v>
      </c>
      <c r="Q66" s="4" t="str">
        <f>IF('[1] 2025'!R64 &lt;&gt;"",'[1] 2025'!R64,"")</f>
        <v>Estimació</v>
      </c>
      <c r="R66" s="4" t="str">
        <f>IF('[1] 2025'!S$14 &lt;&gt;"",'[1] 2025'!S$14,"")</f>
        <v/>
      </c>
      <c r="S66" s="35">
        <f>'[1] 2025'!T64</f>
        <v>45756</v>
      </c>
      <c r="T66" s="35" t="str">
        <f>IF('[1] 2025'!U64 &lt;&gt;"",'[1] 2025'!U64,"")</f>
        <v/>
      </c>
      <c r="U66" s="35" t="str">
        <f>IF('[1] 2025'!V64 &lt;&gt;"",'[1] 2025'!V64,"")</f>
        <v/>
      </c>
      <c r="V66" s="4" t="str">
        <f>IF('[1] 2025'!W$14 &lt;&gt;"",'[1] 2025'!W$14,"")</f>
        <v/>
      </c>
      <c r="W66" s="4" t="str">
        <f>IF('[1] 2025'!X$14 &lt;&gt;"",'[1] 2025'!X$14,"")</f>
        <v/>
      </c>
    </row>
    <row r="67" spans="2:23" hidden="1" x14ac:dyDescent="0.2">
      <c r="B67" s="4">
        <f>IF('[1] 2025'!C65 &lt;&gt;"",'[1] 2025'!C65,"")</f>
        <v>9750</v>
      </c>
      <c r="C67" s="35">
        <f>IF('[1] 2025'!D65 &lt;&gt;"",'[1] 2025'!D65,"")</f>
        <v>45758</v>
      </c>
      <c r="D67" s="35">
        <f>IF('[1] 2025'!E65 &lt;&gt;"",'[1] 2025'!E65,"")</f>
        <v>45788</v>
      </c>
      <c r="E67" s="37">
        <f>IF('[1] 2025'!F65 &lt;&gt;"",'[1] 2025'!F65,"")</f>
        <v>28</v>
      </c>
      <c r="F67" s="37" t="str">
        <f>IF('[1] 2025'!G65 &lt;&gt;"",'[1] 2025'!G65,"")</f>
        <v/>
      </c>
      <c r="G67" s="4" t="str">
        <f>IF('[1] 2025'!H65 &lt;&gt;"",'[1] 2025'!H65,"")</f>
        <v>Concessions</v>
      </c>
      <c r="H67" s="4" t="str">
        <f>IF('[1] 2025'!I65 &lt;&gt;"",'[1] 2025'!I65,"")</f>
        <v>Dona</v>
      </c>
      <c r="I67" s="35" t="str">
        <f>'[1] 2025'!J65</f>
        <v>Català</v>
      </c>
      <c r="J67" s="4" t="str">
        <f>'[1] 2025'!K65</f>
        <v>Presencial</v>
      </c>
      <c r="K67" s="4" t="str">
        <f>'[1] 2025'!L65</f>
        <v xml:space="preserve">Sol·licitud d'informació addicional en relació als col·lectors d'aigües pluvials i la xarxa de clavegueram dels c/Navarra, Rioja i Prat d'en Carbó. </v>
      </c>
      <c r="L67" s="4">
        <f>'[1] 2025'!M65</f>
        <v>7</v>
      </c>
      <c r="M67" s="4" t="str">
        <f>'[1] 2025'!N65</f>
        <v>No</v>
      </c>
      <c r="N67" s="37" t="str">
        <f>IF('[1] 2025'!O65 &lt;&gt;"",'[1] 2025'!O65,"")</f>
        <v/>
      </c>
      <c r="O67" s="4" t="str">
        <f>IF('[1] 2025'!P65 &lt;&gt;"",'[1] 2025'!P65,"")</f>
        <v/>
      </c>
      <c r="P67" s="35">
        <f>'[1] 2025'!Q65</f>
        <v>45786</v>
      </c>
      <c r="Q67" s="4" t="str">
        <f>IF('[1] 2025'!R65 &lt;&gt;"",'[1] 2025'!R65,"")</f>
        <v>Estimació</v>
      </c>
      <c r="R67" s="4" t="str">
        <f>IF('[1] 2025'!S$14 &lt;&gt;"",'[1] 2025'!S$14,"")</f>
        <v/>
      </c>
      <c r="S67" s="35">
        <f>'[1] 2025'!T65</f>
        <v>45786</v>
      </c>
      <c r="T67" s="35" t="str">
        <f>IF('[1] 2025'!U65 &lt;&gt;"",'[1] 2025'!U65,"")</f>
        <v/>
      </c>
      <c r="U67" s="35" t="str">
        <f>IF('[1] 2025'!V65 &lt;&gt;"",'[1] 2025'!V65,"")</f>
        <v/>
      </c>
      <c r="V67" s="4" t="str">
        <f>IF('[1] 2025'!W$14 &lt;&gt;"",'[1] 2025'!W$14,"")</f>
        <v/>
      </c>
      <c r="W67" s="4" t="str">
        <f>IF('[1] 2025'!X$14 &lt;&gt;"",'[1] 2025'!X$14,"")</f>
        <v/>
      </c>
    </row>
    <row r="68" spans="2:23" hidden="1" x14ac:dyDescent="0.2">
      <c r="B68" s="4">
        <f>IF('[1] 2025'!C66 &lt;&gt;"",'[1] 2025'!C66,"")</f>
        <v>10008</v>
      </c>
      <c r="C68" s="35">
        <f>IF('[1] 2025'!D66 &lt;&gt;"",'[1] 2025'!D66,"")</f>
        <v>45761</v>
      </c>
      <c r="D68" s="35">
        <f>IF('[1] 2025'!E66 &lt;&gt;"",'[1] 2025'!E66,"")</f>
        <v>45791</v>
      </c>
      <c r="E68" s="37">
        <f>IF('[1] 2025'!F66 &lt;&gt;"",'[1] 2025'!F66,"")</f>
        <v>30</v>
      </c>
      <c r="F68" s="37" t="str">
        <f>IF('[1] 2025'!G66 &lt;&gt;"",'[1] 2025'!G66,"")</f>
        <v/>
      </c>
      <c r="G68" s="4" t="str">
        <f>IF('[1] 2025'!H66 &lt;&gt;"",'[1] 2025'!H66,"")</f>
        <v>Urbanisme</v>
      </c>
      <c r="H68" s="4" t="str">
        <f>IF('[1] 2025'!I66 &lt;&gt;"",'[1] 2025'!I66,"")</f>
        <v>Persona jurídica</v>
      </c>
      <c r="I68" s="35" t="str">
        <f>'[1] 2025'!J66</f>
        <v>Castellà</v>
      </c>
      <c r="J68" s="4" t="str">
        <f>'[1] 2025'!K66</f>
        <v>Electrònic</v>
      </c>
      <c r="K68" s="4" t="str">
        <f>'[1] 2025'!L66</f>
        <v>Sol·licitud dels plànols de l'edifici Bellavista I.</v>
      </c>
      <c r="L68" s="4">
        <f>'[1] 2025'!M66</f>
        <v>12</v>
      </c>
      <c r="M68" s="4" t="str">
        <f>'[1] 2025'!N66</f>
        <v>Sí</v>
      </c>
      <c r="N68" s="37" t="str">
        <f>IF('[1] 2025'!O66 &lt;&gt;"",'[1] 2025'!O66,"")</f>
        <v/>
      </c>
      <c r="O68" s="4" t="str">
        <f>IF('[1] 2025'!P66 &lt;&gt;"",'[1] 2025'!P66,"")</f>
        <v/>
      </c>
      <c r="P68" s="35">
        <f>'[1] 2025'!Q66</f>
        <v>45791</v>
      </c>
      <c r="Q68" s="4" t="str">
        <f>IF('[1] 2025'!R66 &lt;&gt;"",'[1] 2025'!R66,"")</f>
        <v>Estimació</v>
      </c>
      <c r="R68" s="4" t="str">
        <f>IF('[1] 2025'!S$14 &lt;&gt;"",'[1] 2025'!S$14,"")</f>
        <v/>
      </c>
      <c r="S68" s="35">
        <f>'[1] 2025'!T66</f>
        <v>45791</v>
      </c>
      <c r="T68" s="35" t="str">
        <f>IF('[1] 2025'!U66 &lt;&gt;"",'[1] 2025'!U66,"")</f>
        <v/>
      </c>
      <c r="U68" s="35" t="str">
        <f>IF('[1] 2025'!V66 &lt;&gt;"",'[1] 2025'!V66,"")</f>
        <v/>
      </c>
      <c r="V68" s="4" t="str">
        <f>IF('[1] 2025'!W$14 &lt;&gt;"",'[1] 2025'!W$14,"")</f>
        <v/>
      </c>
      <c r="W68" s="4" t="str">
        <f>IF('[1] 2025'!X$14 &lt;&gt;"",'[1] 2025'!X$14,"")</f>
        <v/>
      </c>
    </row>
    <row r="69" spans="2:23" hidden="1" x14ac:dyDescent="0.2">
      <c r="B69" s="4">
        <f>IF('[1] 2025'!C67 &lt;&gt;"",'[1] 2025'!C67,"")</f>
        <v>10010</v>
      </c>
      <c r="C69" s="35">
        <f>IF('[1] 2025'!D67 &lt;&gt;"",'[1] 2025'!D67,"")</f>
        <v>45761</v>
      </c>
      <c r="D69" s="35">
        <f>IF('[1] 2025'!E67 &lt;&gt;"",'[1] 2025'!E67,"")</f>
        <v>45791</v>
      </c>
      <c r="E69" s="37">
        <f>IF('[1] 2025'!F67 &lt;&gt;"",'[1] 2025'!F67,"")</f>
        <v>30</v>
      </c>
      <c r="F69" s="37" t="str">
        <f>IF('[1] 2025'!G67 &lt;&gt;"",'[1] 2025'!G67,"")</f>
        <v/>
      </c>
      <c r="G69" s="4" t="str">
        <f>IF('[1] 2025'!H67 &lt;&gt;"",'[1] 2025'!H67,"")</f>
        <v>Urbanisme</v>
      </c>
      <c r="H69" s="4" t="str">
        <f>IF('[1] 2025'!I67 &lt;&gt;"",'[1] 2025'!I67,"")</f>
        <v>Persona jurídica</v>
      </c>
      <c r="I69" s="35" t="str">
        <f>'[1] 2025'!J67</f>
        <v>Castellà</v>
      </c>
      <c r="J69" s="4" t="str">
        <f>'[1] 2025'!K67</f>
        <v>Electrònic</v>
      </c>
      <c r="K69" s="4" t="str">
        <f>'[1] 2025'!L67</f>
        <v>Sol·licitud dels plànols de l'edifici Bellavista II</v>
      </c>
      <c r="L69" s="4">
        <f>'[1] 2025'!M67</f>
        <v>12</v>
      </c>
      <c r="M69" s="4" t="str">
        <f>'[1] 2025'!N67</f>
        <v>Sí</v>
      </c>
      <c r="N69" s="37" t="str">
        <f>IF('[1] 2025'!O67 &lt;&gt;"",'[1] 2025'!O67,"")</f>
        <v/>
      </c>
      <c r="O69" s="4" t="str">
        <f>IF('[1] 2025'!P67 &lt;&gt;"",'[1] 2025'!P67,"")</f>
        <v/>
      </c>
      <c r="P69" s="35">
        <f>'[1] 2025'!Q67</f>
        <v>45791</v>
      </c>
      <c r="Q69" s="4" t="str">
        <f>IF('[1] 2025'!R67 &lt;&gt;"",'[1] 2025'!R67,"")</f>
        <v>Estimació</v>
      </c>
      <c r="R69" s="4" t="str">
        <f>IF('[1] 2025'!S$14 &lt;&gt;"",'[1] 2025'!S$14,"")</f>
        <v/>
      </c>
      <c r="S69" s="35">
        <f>'[1] 2025'!T67</f>
        <v>45791</v>
      </c>
      <c r="T69" s="35" t="str">
        <f>IF('[1] 2025'!U67 &lt;&gt;"",'[1] 2025'!U67,"")</f>
        <v/>
      </c>
      <c r="U69" s="35" t="str">
        <f>IF('[1] 2025'!V67 &lt;&gt;"",'[1] 2025'!V67,"")</f>
        <v/>
      </c>
      <c r="V69" s="4" t="str">
        <f>IF('[1] 2025'!W$14 &lt;&gt;"",'[1] 2025'!W$14,"")</f>
        <v/>
      </c>
      <c r="W69" s="4" t="str">
        <f>IF('[1] 2025'!X$14 &lt;&gt;"",'[1] 2025'!X$14,"")</f>
        <v/>
      </c>
    </row>
    <row r="70" spans="2:23" hidden="1" x14ac:dyDescent="0.2">
      <c r="B70" s="4">
        <f>IF('[1] 2025'!C68 &lt;&gt;"",'[1] 2025'!C68,"")</f>
        <v>10113</v>
      </c>
      <c r="C70" s="35">
        <f>IF('[1] 2025'!D68 &lt;&gt;"",'[1] 2025'!D68,"")</f>
        <v>45762</v>
      </c>
      <c r="D70" s="35">
        <f>IF('[1] 2025'!E68 &lt;&gt;"",'[1] 2025'!E68,"")</f>
        <v>45791</v>
      </c>
      <c r="E70" s="37">
        <f>IF('[1] 2025'!F68 &lt;&gt;"",'[1] 2025'!F68,"")</f>
        <v>27</v>
      </c>
      <c r="F70" s="37" t="str">
        <f>IF('[1] 2025'!G68 &lt;&gt;"",'[1] 2025'!G68,"")</f>
        <v/>
      </c>
      <c r="G70" s="4" t="str">
        <f>IF('[1] 2025'!H68 &lt;&gt;"",'[1] 2025'!H68,"")</f>
        <v>Patrimoni</v>
      </c>
      <c r="H70" s="4" t="str">
        <f>IF('[1] 2025'!I68 &lt;&gt;"",'[1] 2025'!I68,"")</f>
        <v>Persona jurídica</v>
      </c>
      <c r="I70" s="35" t="str">
        <f>'[1] 2025'!J68</f>
        <v>Català</v>
      </c>
      <c r="J70" s="4" t="str">
        <f>'[1] 2025'!K68</f>
        <v>Electrònic</v>
      </c>
      <c r="K70" s="4" t="str">
        <f>'[1] 2025'!L68</f>
        <v>Sol·licitud de la pòlissa d'assegurança de responsabilitat civil i d'assistència jurídica de l'Ajuntament.</v>
      </c>
      <c r="L70" s="4">
        <f>'[1] 2025'!M68</f>
        <v>6</v>
      </c>
      <c r="M70" s="4" t="str">
        <f>'[1] 2025'!N68</f>
        <v>No</v>
      </c>
      <c r="N70" s="37" t="str">
        <f>IF('[1] 2025'!O68 &lt;&gt;"",'[1] 2025'!O68,"")</f>
        <v/>
      </c>
      <c r="O70" s="4" t="str">
        <f>IF('[1] 2025'!P68 &lt;&gt;"",'[1] 2025'!P68,"")</f>
        <v/>
      </c>
      <c r="P70" s="35">
        <f>'[1] 2025'!Q68</f>
        <v>45789</v>
      </c>
      <c r="Q70" s="4" t="str">
        <f>IF('[1] 2025'!R68 &lt;&gt;"",'[1] 2025'!R68,"")</f>
        <v>Estimació</v>
      </c>
      <c r="R70" s="4" t="str">
        <f>IF('[1] 2025'!S$14 &lt;&gt;"",'[1] 2025'!S$14,"")</f>
        <v/>
      </c>
      <c r="S70" s="35">
        <f>'[1] 2025'!T68</f>
        <v>45789</v>
      </c>
      <c r="T70" s="35" t="str">
        <f>IF('[1] 2025'!U68 &lt;&gt;"",'[1] 2025'!U68,"")</f>
        <v/>
      </c>
      <c r="U70" s="35" t="str">
        <f>IF('[1] 2025'!V68 &lt;&gt;"",'[1] 2025'!V68,"")</f>
        <v/>
      </c>
      <c r="V70" s="4" t="str">
        <f>IF('[1] 2025'!W$14 &lt;&gt;"",'[1] 2025'!W$14,"")</f>
        <v/>
      </c>
      <c r="W70" s="4" t="str">
        <f>IF('[1] 2025'!X$14 &lt;&gt;"",'[1] 2025'!X$14,"")</f>
        <v/>
      </c>
    </row>
    <row r="71" spans="2:23" hidden="1" x14ac:dyDescent="0.2">
      <c r="B71" s="4">
        <f>IF('[1] 2025'!C69 &lt;&gt;"",'[1] 2025'!C69,"")</f>
        <v>10187</v>
      </c>
      <c r="C71" s="35">
        <f>IF('[1] 2025'!D69 &lt;&gt;"",'[1] 2025'!D69,"")</f>
        <v>45763</v>
      </c>
      <c r="D71" s="35">
        <f>IF('[1] 2025'!E69 &lt;&gt;"",'[1] 2025'!E69,"")</f>
        <v>45793</v>
      </c>
      <c r="E71" s="37">
        <f>IF('[1] 2025'!F69 &lt;&gt;"",'[1] 2025'!F69,"")</f>
        <v>111</v>
      </c>
      <c r="F71" s="37" t="str">
        <f>IF('[1] 2025'!G69 &lt;&gt;"",'[1] 2025'!G69,"")</f>
        <v>Audiència a tercers</v>
      </c>
      <c r="G71" s="4" t="str">
        <f>IF('[1] 2025'!H69 &lt;&gt;"",'[1] 2025'!H69,"")</f>
        <v>Activitats</v>
      </c>
      <c r="H71" s="4" t="str">
        <f>IF('[1] 2025'!I69 &lt;&gt;"",'[1] 2025'!I69,"")</f>
        <v>Persona jurídica</v>
      </c>
      <c r="I71" s="35" t="str">
        <f>'[1] 2025'!J69</f>
        <v>Castellà</v>
      </c>
      <c r="J71" s="4" t="str">
        <f>'[1] 2025'!K69</f>
        <v>Electrònic</v>
      </c>
      <c r="K71" s="4" t="str">
        <f>'[1] 2025'!L69</f>
        <v>Sol·licitud de l'expedient d'activitat d'un establiment de restauració.</v>
      </c>
      <c r="L71" s="4">
        <f>'[1] 2025'!M69</f>
        <v>13</v>
      </c>
      <c r="M71" s="4" t="str">
        <f>'[1] 2025'!N69</f>
        <v>Sí</v>
      </c>
      <c r="N71" s="37" t="str">
        <f>IF('[1] 2025'!O69 &lt;&gt;"",'[1] 2025'!O69,"")</f>
        <v>Sí</v>
      </c>
      <c r="O71" s="4" t="str">
        <f>IF('[1] 2025'!P69 &lt;&gt;"",'[1] 2025'!P69,"")</f>
        <v>Sí</v>
      </c>
      <c r="P71" s="35">
        <f>'[1] 2025'!Q69</f>
        <v>45791</v>
      </c>
      <c r="Q71" s="4" t="str">
        <f>IF('[1] 2025'!R69 &lt;&gt;"",'[1] 2025'!R69,"")</f>
        <v>Estimació</v>
      </c>
      <c r="R71" s="4" t="str">
        <f>IF('[1] 2025'!S$14 &lt;&gt;"",'[1] 2025'!S$14,"")</f>
        <v/>
      </c>
      <c r="S71" s="35">
        <f>'[1] 2025'!T69</f>
        <v>45874</v>
      </c>
      <c r="T71" s="35" t="str">
        <f>IF('[1] 2025'!U69 &lt;&gt;"",'[1] 2025'!U69,"")</f>
        <v/>
      </c>
      <c r="U71" s="35" t="str">
        <f>IF('[1] 2025'!V69 &lt;&gt;"",'[1] 2025'!V69,"")</f>
        <v/>
      </c>
      <c r="V71" s="4" t="str">
        <f>IF('[1] 2025'!W$14 &lt;&gt;"",'[1] 2025'!W$14,"")</f>
        <v/>
      </c>
      <c r="W71" s="4" t="str">
        <f>IF('[1] 2025'!X$14 &lt;&gt;"",'[1] 2025'!X$14,"")</f>
        <v/>
      </c>
    </row>
    <row r="72" spans="2:23" hidden="1" x14ac:dyDescent="0.2">
      <c r="B72" s="4">
        <f>IF('[1] 2025'!C70 &lt;&gt;"",'[1] 2025'!C70,"")</f>
        <v>10388</v>
      </c>
      <c r="C72" s="35">
        <f>IF('[1] 2025'!D70 &lt;&gt;"",'[1] 2025'!D70,"")</f>
        <v>45764</v>
      </c>
      <c r="D72" s="35">
        <f>IF('[1] 2025'!E70 &lt;&gt;"",'[1] 2025'!E70,"")</f>
        <v>45794</v>
      </c>
      <c r="E72" s="37">
        <f>IF('[1] 2025'!F70 &lt;&gt;"",'[1] 2025'!F70,"")</f>
        <v>81</v>
      </c>
      <c r="F72" s="37" t="str">
        <f>IF('[1] 2025'!G70 &lt;&gt;"",'[1] 2025'!G70,"")</f>
        <v>Entrada a la Unitat de Govern Obert en data 5/6/2025</v>
      </c>
      <c r="G72" s="4" t="str">
        <f>IF('[1] 2025'!H70 &lt;&gt;"",'[1] 2025'!H70,"")</f>
        <v>Activitats</v>
      </c>
      <c r="H72" s="4" t="str">
        <f>IF('[1] 2025'!I70 &lt;&gt;"",'[1] 2025'!I70,"")</f>
        <v>Dona</v>
      </c>
      <c r="I72" s="35" t="str">
        <f>'[1] 2025'!J70</f>
        <v>Castellà</v>
      </c>
      <c r="J72" s="4" t="str">
        <f>'[1] 2025'!K70</f>
        <v>Presencial</v>
      </c>
      <c r="K72" s="4" t="str">
        <f>'[1] 2025'!L70</f>
        <v>Sol·licitud de l'expedient d'activitat d'un establiment de restauració.</v>
      </c>
      <c r="L72" s="4">
        <f>'[1] 2025'!M70</f>
        <v>13</v>
      </c>
      <c r="M72" s="4" t="str">
        <f>'[1] 2025'!N70</f>
        <v>No</v>
      </c>
      <c r="N72" s="37" t="str">
        <f>IF('[1] 2025'!O70 &lt;&gt;"",'[1] 2025'!O70,"")</f>
        <v>Sí</v>
      </c>
      <c r="O72" s="4" t="str">
        <f>IF('[1] 2025'!P70 &lt;&gt;"",'[1] 2025'!P70,"")</f>
        <v>No</v>
      </c>
      <c r="P72" s="35">
        <f>'[1] 2025'!Q70</f>
        <v>45842</v>
      </c>
      <c r="Q72" s="4" t="str">
        <f>IF('[1] 2025'!R70 &lt;&gt;"",'[1] 2025'!R70,"")</f>
        <v>Estimació</v>
      </c>
      <c r="R72" s="4" t="str">
        <f>IF('[1] 2025'!S$14 &lt;&gt;"",'[1] 2025'!S$14,"")</f>
        <v/>
      </c>
      <c r="S72" s="35">
        <f>'[1] 2025'!T70</f>
        <v>45845</v>
      </c>
      <c r="T72" s="35" t="str">
        <f>IF('[1] 2025'!U70 &lt;&gt;"",'[1] 2025'!U70,"")</f>
        <v/>
      </c>
      <c r="U72" s="35" t="str">
        <f>IF('[1] 2025'!V70 &lt;&gt;"",'[1] 2025'!V70,"")</f>
        <v/>
      </c>
      <c r="V72" s="4" t="str">
        <f>IF('[1] 2025'!W$14 &lt;&gt;"",'[1] 2025'!W$14,"")</f>
        <v/>
      </c>
      <c r="W72" s="4" t="str">
        <f>IF('[1] 2025'!X$14 &lt;&gt;"",'[1] 2025'!X$14,"")</f>
        <v/>
      </c>
    </row>
    <row r="73" spans="2:23" hidden="1" x14ac:dyDescent="0.2">
      <c r="B73" s="4">
        <f>IF('[1] 2025'!C71 &lt;&gt;"",'[1] 2025'!C71,"")</f>
        <v>10417</v>
      </c>
      <c r="C73" s="35">
        <f>IF('[1] 2025'!D71 &lt;&gt;"",'[1] 2025'!D71,"")</f>
        <v>45769</v>
      </c>
      <c r="D73" s="35">
        <f>IF('[1] 2025'!E71 &lt;&gt;"",'[1] 2025'!E71,"")</f>
        <v>45799</v>
      </c>
      <c r="E73" s="37">
        <f>IF('[1] 2025'!F71 &lt;&gt;"",'[1] 2025'!F71,"")</f>
        <v>7</v>
      </c>
      <c r="F73" s="37" t="str">
        <f>IF('[1] 2025'!G71 &lt;&gt;"",'[1] 2025'!G71,"")</f>
        <v/>
      </c>
      <c r="G73" s="4" t="str">
        <f>IF('[1] 2025'!H71 &lt;&gt;"",'[1] 2025'!H71,"")</f>
        <v>Medi Ambient</v>
      </c>
      <c r="H73" s="4" t="str">
        <f>IF('[1] 2025'!I71 &lt;&gt;"",'[1] 2025'!I71,"")</f>
        <v>Home</v>
      </c>
      <c r="I73" s="35" t="str">
        <f>'[1] 2025'!J71</f>
        <v>Català</v>
      </c>
      <c r="J73" s="4" t="str">
        <f>'[1] 2025'!K71</f>
        <v>Electrònic</v>
      </c>
      <c r="K73" s="4" t="str">
        <f>'[1] 2025'!L71</f>
        <v>Sol·licitud per coneixer les actuacions i/o projectes duts a terme per l'Ajuntament per a la protecció de la posidònia</v>
      </c>
      <c r="L73" s="4">
        <f>'[1] 2025'!M71</f>
        <v>13</v>
      </c>
      <c r="M73" s="4" t="str">
        <f>'[1] 2025'!N71</f>
        <v>No</v>
      </c>
      <c r="N73" s="37" t="str">
        <f>IF('[1] 2025'!O71 &lt;&gt;"",'[1] 2025'!O71,"")</f>
        <v/>
      </c>
      <c r="O73" s="4" t="str">
        <f>IF('[1] 2025'!P71 &lt;&gt;"",'[1] 2025'!P71,"")</f>
        <v/>
      </c>
      <c r="P73" s="35">
        <f>'[1] 2025'!Q71</f>
        <v>45776</v>
      </c>
      <c r="Q73" s="4" t="str">
        <f>IF('[1] 2025'!R71 &lt;&gt;"",'[1] 2025'!R71,"")</f>
        <v>Estimació</v>
      </c>
      <c r="R73" s="4" t="str">
        <f>IF('[1] 2025'!S$14 &lt;&gt;"",'[1] 2025'!S$14,"")</f>
        <v/>
      </c>
      <c r="S73" s="35">
        <f>'[1] 2025'!T71</f>
        <v>45776</v>
      </c>
      <c r="T73" s="35" t="str">
        <f>IF('[1] 2025'!U71 &lt;&gt;"",'[1] 2025'!U71,"")</f>
        <v/>
      </c>
      <c r="U73" s="35" t="str">
        <f>IF('[1] 2025'!V71 &lt;&gt;"",'[1] 2025'!V71,"")</f>
        <v/>
      </c>
      <c r="V73" s="4" t="str">
        <f>IF('[1] 2025'!W$14 &lt;&gt;"",'[1] 2025'!W$14,"")</f>
        <v/>
      </c>
      <c r="W73" s="4" t="str">
        <f>IF('[1] 2025'!X$14 &lt;&gt;"",'[1] 2025'!X$14,"")</f>
        <v/>
      </c>
    </row>
    <row r="74" spans="2:23" hidden="1" x14ac:dyDescent="0.2">
      <c r="B74" s="4">
        <f>IF('[1] 2025'!C72 &lt;&gt;"",'[1] 2025'!C72,"")</f>
        <v>10485</v>
      </c>
      <c r="C74" s="35">
        <f>IF('[1] 2025'!D72 &lt;&gt;"",'[1] 2025'!D72,"")</f>
        <v>45769</v>
      </c>
      <c r="D74" s="35">
        <f>IF('[1] 2025'!E72 &lt;&gt;"",'[1] 2025'!E72,"")</f>
        <v>45799</v>
      </c>
      <c r="E74" s="37">
        <f>IF('[1] 2025'!F72 &lt;&gt;"",'[1] 2025'!F72,"")</f>
        <v>2</v>
      </c>
      <c r="F74" s="37" t="str">
        <f>IF('[1] 2025'!G72 &lt;&gt;"",'[1] 2025'!G72,"")</f>
        <v/>
      </c>
      <c r="G74" s="4" t="str">
        <f>IF('[1] 2025'!H72 &lt;&gt;"",'[1] 2025'!H72,"")</f>
        <v>Personal i processos selectius</v>
      </c>
      <c r="H74" s="4" t="str">
        <f>IF('[1] 2025'!I72 &lt;&gt;"",'[1] 2025'!I72,"")</f>
        <v>Persona jurídica</v>
      </c>
      <c r="I74" s="35" t="str">
        <f>'[1] 2025'!J72</f>
        <v>Català</v>
      </c>
      <c r="J74" s="4" t="str">
        <f>'[1] 2025'!K72</f>
        <v>Electrònic</v>
      </c>
      <c r="K74" s="4" t="str">
        <f>'[1] 2025'!L72</f>
        <v xml:space="preserve">Sol·licitud per consultar l'expedient relatiu a la modificació del Reglament del treball a distància. </v>
      </c>
      <c r="L74" s="4">
        <f>'[1] 2025'!M72</f>
        <v>4</v>
      </c>
      <c r="M74" s="4" t="str">
        <f>'[1] 2025'!N72</f>
        <v>No</v>
      </c>
      <c r="N74" s="37" t="str">
        <f>IF('[1] 2025'!O72 &lt;&gt;"",'[1] 2025'!O72,"")</f>
        <v/>
      </c>
      <c r="O74" s="4" t="str">
        <f>IF('[1] 2025'!P72 &lt;&gt;"",'[1] 2025'!P72,"")</f>
        <v/>
      </c>
      <c r="P74" s="35">
        <f>'[1] 2025'!Q72</f>
        <v>45771</v>
      </c>
      <c r="Q74" s="4" t="str">
        <f>IF('[1] 2025'!R72 &lt;&gt;"",'[1] 2025'!R72,"")</f>
        <v>Estimació</v>
      </c>
      <c r="R74" s="4" t="str">
        <f>IF('[1] 2025'!S$14 &lt;&gt;"",'[1] 2025'!S$14,"")</f>
        <v/>
      </c>
      <c r="S74" s="35">
        <f>'[1] 2025'!T72</f>
        <v>45771</v>
      </c>
      <c r="T74" s="35" t="str">
        <f>IF('[1] 2025'!U72 &lt;&gt;"",'[1] 2025'!U72,"")</f>
        <v/>
      </c>
      <c r="U74" s="35" t="str">
        <f>IF('[1] 2025'!V72 &lt;&gt;"",'[1] 2025'!V72,"")</f>
        <v/>
      </c>
      <c r="V74" s="4" t="str">
        <f>IF('[1] 2025'!W$14 &lt;&gt;"",'[1] 2025'!W$14,"")</f>
        <v/>
      </c>
      <c r="W74" s="4" t="str">
        <f>IF('[1] 2025'!X$14 &lt;&gt;"",'[1] 2025'!X$14,"")</f>
        <v/>
      </c>
    </row>
    <row r="75" spans="2:23" x14ac:dyDescent="0.2">
      <c r="B75" s="4">
        <f>IF('[1] 2025'!C73 &lt;&gt;"",'[1] 2025'!C73,"")</f>
        <v>10767</v>
      </c>
      <c r="C75" s="35">
        <f>IF('[1] 2025'!D73 &lt;&gt;"",'[1] 2025'!D73,"")</f>
        <v>45770</v>
      </c>
      <c r="D75" s="35">
        <f>IF('[1] 2025'!E73 &lt;&gt;"",'[1] 2025'!E73,"")</f>
        <v>45800</v>
      </c>
      <c r="E75" s="37">
        <f>IF('[1] 2025'!F73 &lt;&gt;"",'[1] 2025'!F73,"")</f>
        <v>35</v>
      </c>
      <c r="F75" s="37" t="str">
        <f>IF('[1] 2025'!G73 &lt;&gt;"",'[1] 2025'!G73,"")</f>
        <v>Audiència a tercers</v>
      </c>
      <c r="G75" s="4" t="str">
        <f>IF('[1] 2025'!H73 &lt;&gt;"",'[1] 2025'!H73,"")</f>
        <v>Urbanisme</v>
      </c>
      <c r="H75" s="4" t="str">
        <f>IF('[1] 2025'!I73 &lt;&gt;"",'[1] 2025'!I73,"")</f>
        <v>Home</v>
      </c>
      <c r="I75" s="35" t="str">
        <f>'[1] 2025'!J73</f>
        <v>Castellà</v>
      </c>
      <c r="J75" s="4" t="str">
        <f>'[1] 2025'!K73</f>
        <v>Electrònic</v>
      </c>
      <c r="K75" s="4" t="str">
        <f>'[1] 2025'!L73</f>
        <v>Sol·licitud dels plànols i llicència d'obra de l'edifici Fortuny II A.</v>
      </c>
      <c r="L75" s="4">
        <f>'[1] 2025'!M73</f>
        <v>12</v>
      </c>
      <c r="M75" s="4" t="str">
        <f>'[1] 2025'!N73</f>
        <v>Sí</v>
      </c>
      <c r="N75" s="37" t="str">
        <f>IF('[1] 2025'!O73 &lt;&gt;"",'[1] 2025'!O73,"")</f>
        <v/>
      </c>
      <c r="O75" s="4" t="str">
        <f>IF('[1] 2025'!P73 &lt;&gt;"",'[1] 2025'!P73,"")</f>
        <v/>
      </c>
      <c r="P75" s="35">
        <f>'[1] 2025'!Q73</f>
        <v>45805</v>
      </c>
      <c r="Q75" s="4" t="str">
        <f>IF('[1] 2025'!R73 &lt;&gt;"",'[1] 2025'!R73,"")</f>
        <v>Inadmissió</v>
      </c>
      <c r="R75" s="87" t="s">
        <v>406</v>
      </c>
      <c r="S75" s="56"/>
      <c r="T75" s="35" t="str">
        <f>IF('[1] 2025'!U73 &lt;&gt;"",'[1] 2025'!U73,"")</f>
        <v/>
      </c>
      <c r="U75" s="35" t="str">
        <f>IF('[1] 2025'!V73 &lt;&gt;"",'[1] 2025'!V73,"")</f>
        <v/>
      </c>
      <c r="V75" s="4" t="str">
        <f>IF('[1] 2025'!W$14 &lt;&gt;"",'[1] 2025'!W$14,"")</f>
        <v/>
      </c>
      <c r="W75" s="4" t="str">
        <f>IF('[1] 2025'!X$14 &lt;&gt;"",'[1] 2025'!X$14,"")</f>
        <v/>
      </c>
    </row>
    <row r="76" spans="2:23" hidden="1" x14ac:dyDescent="0.2">
      <c r="B76" s="4">
        <f>IF('[1] 2025'!C74 &lt;&gt;"",'[1] 2025'!C74,"")</f>
        <v>11211</v>
      </c>
      <c r="C76" s="35">
        <f>IF('[1] 2025'!D74 &lt;&gt;"",'[1] 2025'!D74,"")</f>
        <v>45776</v>
      </c>
      <c r="D76" s="35">
        <f>IF('[1] 2025'!E74 &lt;&gt;"",'[1] 2025'!E74,"")</f>
        <v>45806</v>
      </c>
      <c r="E76" s="37">
        <f>IF('[1] 2025'!F74 &lt;&gt;"",'[1] 2025'!F74,"")</f>
        <v>3</v>
      </c>
      <c r="F76" s="37" t="str">
        <f>IF('[1] 2025'!G74 &lt;&gt;"",'[1] 2025'!G74,"")</f>
        <v/>
      </c>
      <c r="G76" s="4" t="str">
        <f>IF('[1] 2025'!H74 &lt;&gt;"",'[1] 2025'!H74,"")</f>
        <v>Personal i processos selectius</v>
      </c>
      <c r="H76" s="4" t="str">
        <f>IF('[1] 2025'!I74 &lt;&gt;"",'[1] 2025'!I74,"")</f>
        <v>Persona jurídica</v>
      </c>
      <c r="I76" s="35" t="str">
        <f>'[1] 2025'!J74</f>
        <v>Català</v>
      </c>
      <c r="J76" s="4" t="str">
        <f>'[1] 2025'!K74</f>
        <v>Electrònic</v>
      </c>
      <c r="K76" s="4" t="str">
        <f>'[1] 2025'!L74</f>
        <v>Sol·licitud de l'expedient de planificació normativa de l'any 2025 de la Unitat de Gestió de Personal de l'Ajuntament.</v>
      </c>
      <c r="L76" s="4">
        <f>'[1] 2025'!M74</f>
        <v>4</v>
      </c>
      <c r="M76" s="4" t="str">
        <f>'[1] 2025'!N74</f>
        <v xml:space="preserve">No </v>
      </c>
      <c r="N76" s="37" t="str">
        <f>IF('[1] 2025'!O74 &lt;&gt;"",'[1] 2025'!O74,"")</f>
        <v/>
      </c>
      <c r="O76" s="4" t="str">
        <f>IF('[1] 2025'!P74 &lt;&gt;"",'[1] 2025'!P74,"")</f>
        <v/>
      </c>
      <c r="P76" s="35">
        <f>'[1] 2025'!Q74</f>
        <v>45779</v>
      </c>
      <c r="Q76" s="4" t="str">
        <f>IF('[1] 2025'!R74 &lt;&gt;"",'[1] 2025'!R74,"")</f>
        <v>Estimació</v>
      </c>
      <c r="R76" s="4" t="str">
        <f>IF('[1] 2025'!S$14 &lt;&gt;"",'[1] 2025'!S$14,"")</f>
        <v/>
      </c>
      <c r="S76" s="35">
        <f>'[1] 2025'!T74</f>
        <v>45779</v>
      </c>
      <c r="T76" s="35" t="str">
        <f>IF('[1] 2025'!U74 &lt;&gt;"",'[1] 2025'!U74,"")</f>
        <v/>
      </c>
      <c r="U76" s="35" t="str">
        <f>IF('[1] 2025'!V74 &lt;&gt;"",'[1] 2025'!V74,"")</f>
        <v/>
      </c>
      <c r="V76" s="4" t="str">
        <f>IF('[1] 2025'!W$14 &lt;&gt;"",'[1] 2025'!W$14,"")</f>
        <v/>
      </c>
      <c r="W76" s="4" t="str">
        <f>IF('[1] 2025'!X$14 &lt;&gt;"",'[1] 2025'!X$14,"")</f>
        <v/>
      </c>
    </row>
    <row r="77" spans="2:23" x14ac:dyDescent="0.2">
      <c r="B77" s="4">
        <f>IF('[1] 2025'!C75 &lt;&gt;"",'[1] 2025'!C75,"")</f>
        <v>11786</v>
      </c>
      <c r="C77" s="35">
        <f>IF('[1] 2025'!D75 &lt;&gt;"",'[1] 2025'!D75,"")</f>
        <v>45783</v>
      </c>
      <c r="D77" s="35">
        <f>IF('[1] 2025'!E75 &lt;&gt;"",'[1] 2025'!E75,"")</f>
        <v>45814</v>
      </c>
      <c r="E77" s="37">
        <f>IF('[1] 2025'!F75 &lt;&gt;"",'[1] 2025'!F75,"")</f>
        <v>29</v>
      </c>
      <c r="F77" s="37" t="str">
        <f>IF('[1] 2025'!G75 &lt;&gt;"",'[1] 2025'!G75,"")</f>
        <v/>
      </c>
      <c r="G77" s="4" t="str">
        <f>IF('[1] 2025'!H75 &lt;&gt;"",'[1] 2025'!H75,"")</f>
        <v>Llicències</v>
      </c>
      <c r="H77" s="4" t="str">
        <f>IF('[1] 2025'!I75 &lt;&gt;"",'[1] 2025'!I75,"")</f>
        <v>Persona jurídica</v>
      </c>
      <c r="I77" s="35" t="str">
        <f>'[1] 2025'!J75</f>
        <v>Castellà</v>
      </c>
      <c r="J77" s="4" t="str">
        <f>'[1] 2025'!K75</f>
        <v>Electrònic</v>
      </c>
      <c r="K77" s="4" t="str">
        <f>'[1] 2025'!L75</f>
        <v>Sol·licitud de còpia de la llicència d'activitat d'una Comunitat de Propietaris.</v>
      </c>
      <c r="L77" s="4">
        <f>'[1] 2025'!M75</f>
        <v>13</v>
      </c>
      <c r="M77" s="4" t="str">
        <f>'[1] 2025'!N75</f>
        <v>Sí</v>
      </c>
      <c r="N77" s="37" t="str">
        <f>IF('[1] 2025'!O75 &lt;&gt;"",'[1] 2025'!O75,"")</f>
        <v/>
      </c>
      <c r="O77" s="4" t="str">
        <f>IF('[1] 2025'!P75 &lt;&gt;"",'[1] 2025'!P75,"")</f>
        <v/>
      </c>
      <c r="P77" s="35">
        <f>'[1] 2025'!Q75</f>
        <v>45812</v>
      </c>
      <c r="Q77" s="4" t="str">
        <f>IF('[1] 2025'!R75 &lt;&gt;"",'[1] 2025'!R75,"")</f>
        <v>Inadmissió</v>
      </c>
      <c r="R77" s="87" t="s">
        <v>406</v>
      </c>
      <c r="S77" s="56"/>
      <c r="T77" s="35" t="str">
        <f>IF('[1] 2025'!U75 &lt;&gt;"",'[1] 2025'!U75,"")</f>
        <v/>
      </c>
      <c r="U77" s="35" t="str">
        <f>IF('[1] 2025'!V75 &lt;&gt;"",'[1] 2025'!V75,"")</f>
        <v/>
      </c>
      <c r="V77" s="4" t="str">
        <f>IF('[1] 2025'!W$14 &lt;&gt;"",'[1] 2025'!W$14,"")</f>
        <v/>
      </c>
      <c r="W77" s="4" t="str">
        <f>IF('[1] 2025'!X$14 &lt;&gt;"",'[1] 2025'!X$14,"")</f>
        <v/>
      </c>
    </row>
    <row r="78" spans="2:23" hidden="1" x14ac:dyDescent="0.2">
      <c r="B78" s="4">
        <f>IF('[1] 2025'!C76 &lt;&gt;"",'[1] 2025'!C76,"")</f>
        <v>11813</v>
      </c>
      <c r="C78" s="35">
        <f>IF('[1] 2025'!D76 &lt;&gt;"",'[1] 2025'!D76,"")</f>
        <v>45783</v>
      </c>
      <c r="D78" s="35">
        <f>IF('[1] 2025'!E76 &lt;&gt;"",'[1] 2025'!E76,"")</f>
        <v>45814</v>
      </c>
      <c r="E78" s="37">
        <f>IF('[1] 2025'!F76 &lt;&gt;"",'[1] 2025'!F76,"")</f>
        <v>15</v>
      </c>
      <c r="F78" s="37" t="str">
        <f>IF('[1] 2025'!G76 &lt;&gt;"",'[1] 2025'!G76,"")</f>
        <v/>
      </c>
      <c r="G78" s="4" t="str">
        <f>IF('[1] 2025'!H76 &lt;&gt;"",'[1] 2025'!H76,"")</f>
        <v>Activitats</v>
      </c>
      <c r="H78" s="4" t="str">
        <f>IF('[1] 2025'!I76 &lt;&gt;"",'[1] 2025'!I76,"")</f>
        <v>Home</v>
      </c>
      <c r="I78" s="35" t="str">
        <f>'[1] 2025'!J76</f>
        <v>Castellà</v>
      </c>
      <c r="J78" s="4" t="str">
        <f>'[1] 2025'!K76</f>
        <v>Electrònic</v>
      </c>
      <c r="K78" s="4" t="str">
        <f>'[1] 2025'!L76</f>
        <v>Solicitud de tots els expedients relacionats amb una activitat de restauració.</v>
      </c>
      <c r="L78" s="4">
        <f>'[1] 2025'!M76</f>
        <v>13</v>
      </c>
      <c r="M78" s="4" t="str">
        <f>'[1] 2025'!N76</f>
        <v>Sí</v>
      </c>
      <c r="N78" s="37" t="str">
        <f>IF('[1] 2025'!O76 &lt;&gt;"",'[1] 2025'!O76,"")</f>
        <v/>
      </c>
      <c r="O78" s="4" t="str">
        <f>IF('[1] 2025'!P76 &lt;&gt;"",'[1] 2025'!P76,"")</f>
        <v/>
      </c>
      <c r="P78" s="35">
        <f>'[1] 2025'!Q76</f>
        <v>45798</v>
      </c>
      <c r="Q78" s="4" t="str">
        <f>IF('[1] 2025'!R76 &lt;&gt;"",'[1] 2025'!R76,"")</f>
        <v>Estimació</v>
      </c>
      <c r="R78" s="4" t="str">
        <f>IF('[1] 2025'!S$14 &lt;&gt;"",'[1] 2025'!S$14,"")</f>
        <v/>
      </c>
      <c r="S78" s="35">
        <f>'[1] 2025'!T76</f>
        <v>45798</v>
      </c>
      <c r="T78" s="35" t="str">
        <f>IF('[1] 2025'!U76 &lt;&gt;"",'[1] 2025'!U76,"")</f>
        <v/>
      </c>
      <c r="U78" s="35" t="str">
        <f>IF('[1] 2025'!V76 &lt;&gt;"",'[1] 2025'!V76,"")</f>
        <v/>
      </c>
      <c r="V78" s="4" t="str">
        <f>IF('[1] 2025'!W$14 &lt;&gt;"",'[1] 2025'!W$14,"")</f>
        <v/>
      </c>
      <c r="W78" s="4" t="str">
        <f>IF('[1] 2025'!X$14 &lt;&gt;"",'[1] 2025'!X$14,"")</f>
        <v/>
      </c>
    </row>
    <row r="79" spans="2:23" hidden="1" x14ac:dyDescent="0.2">
      <c r="B79" s="4">
        <f>IF('[1] 2025'!C77 &lt;&gt;"",'[1] 2025'!C77,"")</f>
        <v>11773</v>
      </c>
      <c r="C79" s="35">
        <f>IF('[1] 2025'!D77 &lt;&gt;"",'[1] 2025'!D77,"")</f>
        <v>45783</v>
      </c>
      <c r="D79" s="35">
        <f>IF('[1] 2025'!E77 &lt;&gt;"",'[1] 2025'!E77,"")</f>
        <v>45980</v>
      </c>
      <c r="E79" s="37">
        <f>IF('[1] 2025'!F77 &lt;&gt;"",'[1] 2025'!F77,"")</f>
        <v>197</v>
      </c>
      <c r="F79" s="37" t="str">
        <f>IF('[1] 2025'!G77 &lt;&gt;"",'[1] 2025'!G77,"")</f>
        <v>El registre es remet a una unitat incorrecta</v>
      </c>
      <c r="G79" s="4" t="str">
        <f>IF('[1] 2025'!H77 &lt;&gt;"",'[1] 2025'!H77,"")</f>
        <v>Sanitat</v>
      </c>
      <c r="H79" s="4" t="str">
        <f>IF('[1] 2025'!I77 &lt;&gt;"",'[1] 2025'!I77,"")</f>
        <v>Home</v>
      </c>
      <c r="I79" s="35" t="str">
        <f>'[1] 2025'!J77</f>
        <v>Castellà</v>
      </c>
      <c r="J79" s="4" t="str">
        <f>'[1] 2025'!K77</f>
        <v>Presencial</v>
      </c>
      <c r="K79" s="4" t="str">
        <f>'[1] 2025'!L77</f>
        <v>Sol·licitud d'informació relacionada amb la gestió d'animals abandonats.</v>
      </c>
      <c r="L79" s="4">
        <f>'[1] 2025'!M77</f>
        <v>10</v>
      </c>
      <c r="M79" s="4" t="str">
        <f>'[1] 2025'!N77</f>
        <v>No</v>
      </c>
      <c r="N79" s="37" t="str">
        <f>IF('[1] 2025'!O77 &lt;&gt;"",'[1] 2025'!O77,"")</f>
        <v/>
      </c>
      <c r="O79" s="4" t="str">
        <f>IF('[1] 2025'!P77 &lt;&gt;"",'[1] 2025'!P77,"")</f>
        <v/>
      </c>
      <c r="P79" s="35">
        <f>'[1] 2025'!Q77</f>
        <v>45980</v>
      </c>
      <c r="Q79" s="4" t="str">
        <f>IF('[1] 2025'!R77 &lt;&gt;"",'[1] 2025'!R77,"")</f>
        <v>Estimació</v>
      </c>
      <c r="R79" s="4" t="str">
        <f>IF('[1] 2025'!S$14 &lt;&gt;"",'[1] 2025'!S$14,"")</f>
        <v/>
      </c>
      <c r="S79" s="35">
        <f>'[1] 2025'!T77</f>
        <v>45980</v>
      </c>
      <c r="T79" s="35" t="str">
        <f>IF('[1] 2025'!U77 &lt;&gt;"",'[1] 2025'!U77,"")</f>
        <v/>
      </c>
      <c r="U79" s="35" t="str">
        <f>IF('[1] 2025'!V77 &lt;&gt;"",'[1] 2025'!V77,"")</f>
        <v/>
      </c>
      <c r="V79" s="4" t="str">
        <f>IF('[1] 2025'!W$14 &lt;&gt;"",'[1] 2025'!W$14,"")</f>
        <v/>
      </c>
      <c r="W79" s="4" t="str">
        <f>IF('[1] 2025'!X$14 &lt;&gt;"",'[1] 2025'!X$14,"")</f>
        <v/>
      </c>
    </row>
    <row r="80" spans="2:23" x14ac:dyDescent="0.2">
      <c r="B80" s="4">
        <f>IF('[1] 2025'!C78 &lt;&gt;"",'[1] 2025'!C78,"")</f>
        <v>11879</v>
      </c>
      <c r="C80" s="35">
        <f>IF('[1] 2025'!D78 &lt;&gt;"",'[1] 2025'!D78,"")</f>
        <v>45783</v>
      </c>
      <c r="D80" s="35">
        <f>IF('[1] 2025'!E78 &lt;&gt;"",'[1] 2025'!E78,"")</f>
        <v>45814</v>
      </c>
      <c r="E80" s="37">
        <f>IF('[1] 2025'!F78 &lt;&gt;"",'[1] 2025'!F78,"")</f>
        <v>14</v>
      </c>
      <c r="F80" s="37" t="str">
        <f>IF('[1] 2025'!G78 &lt;&gt;"",'[1] 2025'!G78,"")</f>
        <v/>
      </c>
      <c r="G80" s="4" t="str">
        <f>IF('[1] 2025'!H78 &lt;&gt;"",'[1] 2025'!H78,"")</f>
        <v>Urbanisme</v>
      </c>
      <c r="H80" s="4" t="str">
        <f>IF('[1] 2025'!I78 &lt;&gt;"",'[1] 2025'!I78,"")</f>
        <v>Dona</v>
      </c>
      <c r="I80" s="35" t="str">
        <f>'[1] 2025'!J78</f>
        <v>Català</v>
      </c>
      <c r="J80" s="4" t="str">
        <f>'[1] 2025'!K78</f>
        <v>Electrònic</v>
      </c>
      <c r="K80" s="4" t="str">
        <f>'[1] 2025'!L78</f>
        <v>Sol·licitud dels plànols de l'habitatge situat a c/Bosc del Quec, núm. 19.</v>
      </c>
      <c r="L80" s="4">
        <f>'[1] 2025'!M78</f>
        <v>12</v>
      </c>
      <c r="M80" s="4" t="str">
        <f>'[1] 2025'!N78</f>
        <v>Sí</v>
      </c>
      <c r="N80" s="37" t="str">
        <f>IF('[1] 2025'!O78 &lt;&gt;"",'[1] 2025'!O78,"")</f>
        <v/>
      </c>
      <c r="O80" s="4" t="str">
        <f>IF('[1] 2025'!P78 &lt;&gt;"",'[1] 2025'!P78,"")</f>
        <v/>
      </c>
      <c r="P80" s="35">
        <f>'[1] 2025'!Q78</f>
        <v>45797</v>
      </c>
      <c r="Q80" s="4" t="str">
        <f>IF('[1] 2025'!R78 &lt;&gt;"",'[1] 2025'!R78,"")</f>
        <v>Inadmissió</v>
      </c>
      <c r="R80" s="87" t="s">
        <v>406</v>
      </c>
      <c r="S80" s="56"/>
      <c r="T80" s="35" t="str">
        <f>IF('[1] 2025'!U78 &lt;&gt;"",'[1] 2025'!U78,"")</f>
        <v/>
      </c>
      <c r="U80" s="35" t="str">
        <f>IF('[1] 2025'!V78 &lt;&gt;"",'[1] 2025'!V78,"")</f>
        <v/>
      </c>
      <c r="V80" s="4" t="str">
        <f>IF('[1] 2025'!W$14 &lt;&gt;"",'[1] 2025'!W$14,"")</f>
        <v/>
      </c>
      <c r="W80" s="4" t="str">
        <f>IF('[1] 2025'!X$14 &lt;&gt;"",'[1] 2025'!X$14,"")</f>
        <v/>
      </c>
    </row>
    <row r="81" spans="2:23" hidden="1" x14ac:dyDescent="0.2">
      <c r="B81" s="4">
        <f>IF('[1] 2025'!C79 &lt;&gt;"",'[1] 2025'!C79,"")</f>
        <v>11987</v>
      </c>
      <c r="C81" s="35">
        <f>IF('[1] 2025'!D79 &lt;&gt;"",'[1] 2025'!D79,"")</f>
        <v>45784</v>
      </c>
      <c r="D81" s="35">
        <f>IF('[1] 2025'!E79 &lt;&gt;"",'[1] 2025'!E79,"")</f>
        <v>45815</v>
      </c>
      <c r="E81" s="37">
        <f>IF('[1] 2025'!F79 &lt;&gt;"",'[1] 2025'!F79,"")</f>
        <v>8</v>
      </c>
      <c r="F81" s="37" t="str">
        <f>IF('[1] 2025'!G79 &lt;&gt;"",'[1] 2025'!G79,"")</f>
        <v/>
      </c>
      <c r="G81" s="4" t="str">
        <f>IF('[1] 2025'!H79 &lt;&gt;"",'[1] 2025'!H79,"")</f>
        <v>Urbanisme</v>
      </c>
      <c r="H81" s="4" t="str">
        <f>IF('[1] 2025'!I79 &lt;&gt;"",'[1] 2025'!I79,"")</f>
        <v>Home</v>
      </c>
      <c r="I81" s="35" t="str">
        <f>'[1] 2025'!J79</f>
        <v>Castellà</v>
      </c>
      <c r="J81" s="4" t="str">
        <f>'[1] 2025'!K79</f>
        <v>Electrònic</v>
      </c>
      <c r="K81" s="4" t="str">
        <f>'[1] 2025'!L79</f>
        <v xml:space="preserve">Sol·licitud del plànol del projecte tècnic d'obra o divisió horitzontal de l'edifici Carrilet. </v>
      </c>
      <c r="L81" s="4">
        <f>'[1] 2025'!M79</f>
        <v>12</v>
      </c>
      <c r="M81" s="4" t="str">
        <f>'[1] 2025'!N79</f>
        <v>Sí</v>
      </c>
      <c r="N81" s="37" t="str">
        <f>IF('[1] 2025'!O79 &lt;&gt;"",'[1] 2025'!O79,"")</f>
        <v/>
      </c>
      <c r="O81" s="4" t="str">
        <f>IF('[1] 2025'!P79 &lt;&gt;"",'[1] 2025'!P79,"")</f>
        <v/>
      </c>
      <c r="P81" s="35">
        <f>'[1] 2025'!Q79</f>
        <v>45792</v>
      </c>
      <c r="Q81" s="4" t="str">
        <f>IF('[1] 2025'!R79 &lt;&gt;"",'[1] 2025'!R79,"")</f>
        <v>Estimació</v>
      </c>
      <c r="R81" s="4" t="str">
        <f>IF('[1] 2025'!S$14 &lt;&gt;"",'[1] 2025'!S$14,"")</f>
        <v/>
      </c>
      <c r="S81" s="35">
        <f>'[1] 2025'!T79</f>
        <v>45792</v>
      </c>
      <c r="T81" s="35" t="str">
        <f>IF('[1] 2025'!U79 &lt;&gt;"",'[1] 2025'!U79,"")</f>
        <v/>
      </c>
      <c r="U81" s="35" t="str">
        <f>IF('[1] 2025'!V79 &lt;&gt;"",'[1] 2025'!V79,"")</f>
        <v/>
      </c>
      <c r="V81" s="4" t="str">
        <f>IF('[1] 2025'!W$14 &lt;&gt;"",'[1] 2025'!W$14,"")</f>
        <v/>
      </c>
      <c r="W81" s="4" t="str">
        <f>IF('[1] 2025'!X$14 &lt;&gt;"",'[1] 2025'!X$14,"")</f>
        <v/>
      </c>
    </row>
    <row r="82" spans="2:23" x14ac:dyDescent="0.2">
      <c r="B82" s="4">
        <f>IF('[1] 2025'!C80 &lt;&gt;"",'[1] 2025'!C80,"")</f>
        <v>12002</v>
      </c>
      <c r="C82" s="35">
        <f>IF('[1] 2025'!D80 &lt;&gt;"",'[1] 2025'!D80,"")</f>
        <v>45784</v>
      </c>
      <c r="D82" s="35">
        <f>IF('[1] 2025'!E80 &lt;&gt;"",'[1] 2025'!E80,"")</f>
        <v>45815</v>
      </c>
      <c r="E82" s="37">
        <f>IF('[1] 2025'!F80 &lt;&gt;"",'[1] 2025'!F80,"")</f>
        <v>28</v>
      </c>
      <c r="F82" s="37" t="str">
        <f>IF('[1] 2025'!G80 &lt;&gt;"",'[1] 2025'!G80,"")</f>
        <v/>
      </c>
      <c r="G82" s="4" t="str">
        <f>IF('[1] 2025'!H80 &lt;&gt;"",'[1] 2025'!H80,"")</f>
        <v>Llicències</v>
      </c>
      <c r="H82" s="4" t="str">
        <f>IF('[1] 2025'!I80 &lt;&gt;"",'[1] 2025'!I80,"")</f>
        <v>Persona jurídica</v>
      </c>
      <c r="I82" s="35" t="str">
        <f>'[1] 2025'!J80</f>
        <v>Castellà</v>
      </c>
      <c r="J82" s="4" t="str">
        <f>'[1] 2025'!K80</f>
        <v>Electrònic</v>
      </c>
      <c r="K82" s="4" t="str">
        <f>'[1] 2025'!L80</f>
        <v>Sol·licitud de còpia de la llicència d'activitat d'una Comunitat de Propietaris.</v>
      </c>
      <c r="L82" s="4">
        <f>'[1] 2025'!M80</f>
        <v>13</v>
      </c>
      <c r="M82" s="4" t="str">
        <f>'[1] 2025'!N80</f>
        <v>Sí</v>
      </c>
      <c r="N82" s="37" t="str">
        <f>IF('[1] 2025'!O80 &lt;&gt;"",'[1] 2025'!O80,"")</f>
        <v/>
      </c>
      <c r="O82" s="4" t="str">
        <f>IF('[1] 2025'!P80 &lt;&gt;"",'[1] 2025'!P80,"")</f>
        <v/>
      </c>
      <c r="P82" s="35">
        <f>'[1] 2025'!Q80</f>
        <v>45812</v>
      </c>
      <c r="Q82" s="4" t="str">
        <f>IF('[1] 2025'!R80 &lt;&gt;"",'[1] 2025'!R80,"")</f>
        <v>Inadmissió</v>
      </c>
      <c r="R82" s="87" t="s">
        <v>406</v>
      </c>
      <c r="S82" s="56"/>
      <c r="T82" s="35" t="str">
        <f>IF('[1] 2025'!U80 &lt;&gt;"",'[1] 2025'!U80,"")</f>
        <v/>
      </c>
      <c r="U82" s="35" t="str">
        <f>IF('[1] 2025'!V80 &lt;&gt;"",'[1] 2025'!V80,"")</f>
        <v/>
      </c>
      <c r="V82" s="4" t="str">
        <f>IF('[1] 2025'!W$14 &lt;&gt;"",'[1] 2025'!W$14,"")</f>
        <v/>
      </c>
      <c r="W82" s="4" t="str">
        <f>IF('[1] 2025'!X$14 &lt;&gt;"",'[1] 2025'!X$14,"")</f>
        <v/>
      </c>
    </row>
    <row r="83" spans="2:23" hidden="1" x14ac:dyDescent="0.2">
      <c r="B83" s="4">
        <f>IF('[1] 2025'!C81 &lt;&gt;"",'[1] 2025'!C81,"")</f>
        <v>12375</v>
      </c>
      <c r="C83" s="35">
        <f>IF('[1] 2025'!D81 &lt;&gt;"",'[1] 2025'!D81,"")</f>
        <v>45788</v>
      </c>
      <c r="D83" s="35">
        <f>IF('[1] 2025'!E81 &lt;&gt;"",'[1] 2025'!E81,"")</f>
        <v>45819</v>
      </c>
      <c r="E83" s="37">
        <f>IF('[1] 2025'!F81 &lt;&gt;"",'[1] 2025'!F81,"")</f>
        <v>17</v>
      </c>
      <c r="F83" s="37" t="str">
        <f>IF('[1] 2025'!G81 &lt;&gt;"",'[1] 2025'!G81,"")</f>
        <v/>
      </c>
      <c r="G83" s="4" t="str">
        <f>IF('[1] 2025'!H81 &lt;&gt;"",'[1] 2025'!H81,"")</f>
        <v>Concessions</v>
      </c>
      <c r="H83" s="4" t="str">
        <f>IF('[1] 2025'!I81 &lt;&gt;"",'[1] 2025'!I81,"")</f>
        <v>Home</v>
      </c>
      <c r="I83" s="35" t="str">
        <f>'[1] 2025'!J81</f>
        <v>Català</v>
      </c>
      <c r="J83" s="4" t="str">
        <f>'[1] 2025'!K81</f>
        <v>Electrònic</v>
      </c>
      <c r="K83" s="4" t="str">
        <f>'[1] 2025'!L81</f>
        <v>Sol·licitud de la periodicitat i recorreguts dels vehicles geolocalitzats de neteja viaria i del desbroçament de les herbes a les voreres de l'Urb. Mirador de Salou, des de l'1-1-2025 fins el 10-05-2025.</v>
      </c>
      <c r="L83" s="4">
        <f>'[1] 2025'!M81</f>
        <v>7</v>
      </c>
      <c r="M83" s="4" t="str">
        <f>'[1] 2025'!N81</f>
        <v xml:space="preserve">Sí </v>
      </c>
      <c r="N83" s="37" t="str">
        <f>IF('[1] 2025'!O81 &lt;&gt;"",'[1] 2025'!O81,"")</f>
        <v/>
      </c>
      <c r="O83" s="4" t="str">
        <f>IF('[1] 2025'!P81 &lt;&gt;"",'[1] 2025'!P81,"")</f>
        <v/>
      </c>
      <c r="P83" s="35">
        <f>'[1] 2025'!Q81</f>
        <v>45805</v>
      </c>
      <c r="Q83" s="4" t="str">
        <f>IF('[1] 2025'!R81 &lt;&gt;"",'[1] 2025'!R81,"")</f>
        <v>Estimació</v>
      </c>
      <c r="R83" s="4" t="str">
        <f>IF('[1] 2025'!S$14 &lt;&gt;"",'[1] 2025'!S$14,"")</f>
        <v/>
      </c>
      <c r="S83" s="35">
        <f>'[1] 2025'!T81</f>
        <v>45805</v>
      </c>
      <c r="T83" s="35" t="str">
        <f>IF('[1] 2025'!U81 &lt;&gt;"",'[1] 2025'!U81,"")</f>
        <v/>
      </c>
      <c r="U83" s="35" t="str">
        <f>IF('[1] 2025'!V81 &lt;&gt;"",'[1] 2025'!V81,"")</f>
        <v/>
      </c>
      <c r="V83" s="4" t="str">
        <f>IF('[1] 2025'!W$14 &lt;&gt;"",'[1] 2025'!W$14,"")</f>
        <v/>
      </c>
      <c r="W83" s="4" t="str">
        <f>IF('[1] 2025'!X$14 &lt;&gt;"",'[1] 2025'!X$14,"")</f>
        <v/>
      </c>
    </row>
    <row r="84" spans="2:23" hidden="1" x14ac:dyDescent="0.2">
      <c r="B84" s="4">
        <f>IF('[1] 2025'!C82 &lt;&gt;"",'[1] 2025'!C82,"")</f>
        <v>12585</v>
      </c>
      <c r="C84" s="35">
        <f>IF('[1] 2025'!D82 &lt;&gt;"",'[1] 2025'!D82,"")</f>
        <v>45790</v>
      </c>
      <c r="D84" s="35">
        <f>IF('[1] 2025'!E82 &lt;&gt;"",'[1] 2025'!E82,"")</f>
        <v>45821</v>
      </c>
      <c r="E84" s="37">
        <f>IF('[1] 2025'!F82 &lt;&gt;"",'[1] 2025'!F82,"")</f>
        <v>57</v>
      </c>
      <c r="F84" s="37" t="str">
        <f>IF('[1] 2025'!G82 &lt;&gt;"",'[1] 2025'!G82,"")</f>
        <v>Demora en la compareixença</v>
      </c>
      <c r="G84" s="4" t="str">
        <f>IF('[1] 2025'!H82 &lt;&gt;"",'[1] 2025'!H82,"")</f>
        <v>Urbanisme</v>
      </c>
      <c r="H84" s="4" t="str">
        <f>IF('[1] 2025'!I82 &lt;&gt;"",'[1] 2025'!I82,"")</f>
        <v>Persona jurídica</v>
      </c>
      <c r="I84" s="35" t="str">
        <f>'[1] 2025'!J82</f>
        <v>Castellà</v>
      </c>
      <c r="J84" s="4" t="str">
        <f>'[1] 2025'!K82</f>
        <v>Electrònic</v>
      </c>
      <c r="K84" s="4" t="str">
        <f>'[1] 2025'!L82</f>
        <v>Sol·licitud dels plànols de l’edifici Cumbre de Salou situat al c/ La Farola, núm. 9.</v>
      </c>
      <c r="L84" s="4">
        <f>'[1] 2025'!M82</f>
        <v>12</v>
      </c>
      <c r="M84" s="4" t="str">
        <f>'[1] 2025'!N82</f>
        <v>Sí</v>
      </c>
      <c r="N84" s="37" t="str">
        <f>IF('[1] 2025'!O82 &lt;&gt;"",'[1] 2025'!O82,"")</f>
        <v/>
      </c>
      <c r="O84" s="4" t="str">
        <f>IF('[1] 2025'!P82 &lt;&gt;"",'[1] 2025'!P82,"")</f>
        <v/>
      </c>
      <c r="P84" s="35">
        <f>'[1] 2025'!Q82</f>
        <v>45847</v>
      </c>
      <c r="Q84" s="4" t="str">
        <f>IF('[1] 2025'!R82 &lt;&gt;"",'[1] 2025'!R82,"")</f>
        <v>Estimació</v>
      </c>
      <c r="R84" s="4" t="str">
        <f>IF('[1] 2025'!S$14 &lt;&gt;"",'[1] 2025'!S$14,"")</f>
        <v/>
      </c>
      <c r="S84" s="35">
        <f>'[1] 2025'!T82</f>
        <v>45847</v>
      </c>
      <c r="T84" s="35" t="str">
        <f>IF('[1] 2025'!U82 &lt;&gt;"",'[1] 2025'!U82,"")</f>
        <v/>
      </c>
      <c r="U84" s="35" t="str">
        <f>IF('[1] 2025'!V82 &lt;&gt;"",'[1] 2025'!V82,"")</f>
        <v/>
      </c>
      <c r="V84" s="4" t="str">
        <f>IF('[1] 2025'!W$14 &lt;&gt;"",'[1] 2025'!W$14,"")</f>
        <v/>
      </c>
      <c r="W84" s="4" t="str">
        <f>IF('[1] 2025'!X$14 &lt;&gt;"",'[1] 2025'!X$14,"")</f>
        <v/>
      </c>
    </row>
    <row r="85" spans="2:23" hidden="1" x14ac:dyDescent="0.2">
      <c r="B85" s="4">
        <f>IF('[1] 2025'!C83 &lt;&gt;"",'[1] 2025'!C83,"")</f>
        <v>12645</v>
      </c>
      <c r="C85" s="35">
        <f>IF('[1] 2025'!D83 &lt;&gt;"",'[1] 2025'!D83,"")</f>
        <v>45790</v>
      </c>
      <c r="D85" s="35">
        <f>IF('[1] 2025'!E83 &lt;&gt;"",'[1] 2025'!E83,"")</f>
        <v>45821</v>
      </c>
      <c r="E85" s="37">
        <f>IF('[1] 2025'!F83 &lt;&gt;"",'[1] 2025'!F83,"")</f>
        <v>14</v>
      </c>
      <c r="F85" s="37" t="str">
        <f>IF('[1] 2025'!G83 &lt;&gt;"",'[1] 2025'!G83,"")</f>
        <v/>
      </c>
      <c r="G85" s="4" t="str">
        <f>IF('[1] 2025'!H83 &lt;&gt;"",'[1] 2025'!H83,"")</f>
        <v>Arxiu</v>
      </c>
      <c r="H85" s="4" t="str">
        <f>IF('[1] 2025'!I83 &lt;&gt;"",'[1] 2025'!I83,"")</f>
        <v>Dona</v>
      </c>
      <c r="I85" s="35" t="str">
        <f>'[1] 2025'!J83</f>
        <v>Català</v>
      </c>
      <c r="J85" s="4" t="str">
        <f>'[1] 2025'!K83</f>
        <v>Presencial</v>
      </c>
      <c r="K85" s="4" t="str">
        <f>'[1] 2025'!L83</f>
        <v>Sol·licitud de  fotografies antigues del municipi.</v>
      </c>
      <c r="L85" s="4">
        <f>'[1] 2025'!M83</f>
        <v>13</v>
      </c>
      <c r="M85" s="4" t="str">
        <f>'[1] 2025'!N83</f>
        <v>No</v>
      </c>
      <c r="N85" s="37" t="str">
        <f>IF('[1] 2025'!O83 &lt;&gt;"",'[1] 2025'!O83,"")</f>
        <v/>
      </c>
      <c r="O85" s="4" t="str">
        <f>IF('[1] 2025'!P83 &lt;&gt;"",'[1] 2025'!P83,"")</f>
        <v/>
      </c>
      <c r="P85" s="35">
        <f>'[1] 2025'!Q83</f>
        <v>45804</v>
      </c>
      <c r="Q85" s="4" t="str">
        <f>IF('[1] 2025'!R83 &lt;&gt;"",'[1] 2025'!R83,"")</f>
        <v>Estimació</v>
      </c>
      <c r="R85" s="4" t="str">
        <f>IF('[1] 2025'!S$14 &lt;&gt;"",'[1] 2025'!S$14,"")</f>
        <v/>
      </c>
      <c r="S85" s="35">
        <f>'[1] 2025'!T83</f>
        <v>45804</v>
      </c>
      <c r="T85" s="35" t="str">
        <f>IF('[1] 2025'!U83 &lt;&gt;"",'[1] 2025'!U83,"")</f>
        <v/>
      </c>
      <c r="U85" s="35" t="str">
        <f>IF('[1] 2025'!V83 &lt;&gt;"",'[1] 2025'!V83,"")</f>
        <v/>
      </c>
      <c r="V85" s="4" t="str">
        <f>IF('[1] 2025'!W$14 &lt;&gt;"",'[1] 2025'!W$14,"")</f>
        <v/>
      </c>
      <c r="W85" s="4" t="str">
        <f>IF('[1] 2025'!X$14 &lt;&gt;"",'[1] 2025'!X$14,"")</f>
        <v/>
      </c>
    </row>
    <row r="86" spans="2:23" hidden="1" x14ac:dyDescent="0.2">
      <c r="B86" s="4">
        <f>IF('[1] 2025'!C84 &lt;&gt;"",'[1] 2025'!C84,"")</f>
        <v>12879</v>
      </c>
      <c r="C86" s="35">
        <f>IF('[1] 2025'!D84 &lt;&gt;"",'[1] 2025'!D84,"")</f>
        <v>45792</v>
      </c>
      <c r="D86" s="35">
        <f>IF('[1] 2025'!E84 &lt;&gt;"",'[1] 2025'!E84,"")</f>
        <v>45823</v>
      </c>
      <c r="E86" s="37">
        <f>IF('[1] 2025'!F84 &lt;&gt;"",'[1] 2025'!F84,"")</f>
        <v>63</v>
      </c>
      <c r="F86" s="37" t="str">
        <f>IF('[1] 2025'!G84 &lt;&gt;"",'[1] 2025'!G84,"")</f>
        <v>La informació es trasllada a la Unitat de Govern Obert amb retràs</v>
      </c>
      <c r="G86" s="4" t="str">
        <f>IF('[1] 2025'!H84 &lt;&gt;"",'[1] 2025'!H84,"")</f>
        <v>Seguretat ciutadana i civisme</v>
      </c>
      <c r="H86" s="4" t="str">
        <f>IF('[1] 2025'!I84 &lt;&gt;"",'[1] 2025'!I84,"")</f>
        <v>Persona jurídica</v>
      </c>
      <c r="I86" s="35" t="str">
        <f>'[1] 2025'!J84</f>
        <v>Català</v>
      </c>
      <c r="J86" s="4" t="str">
        <f>'[1] 2025'!K84</f>
        <v>Electrònic</v>
      </c>
      <c r="K86" s="4" t="str">
        <f>'[1] 2025'!L84</f>
        <v xml:space="preserve">Sol·licitud de les actes policials relacionades amb les denúncies interposades en relació a un pis turístic. </v>
      </c>
      <c r="L86" s="4">
        <f>'[1] 2025'!M84</f>
        <v>9</v>
      </c>
      <c r="M86" s="4" t="str">
        <f>'[1] 2025'!N84</f>
        <v>No</v>
      </c>
      <c r="N86" s="37" t="str">
        <f>IF('[1] 2025'!O84 &lt;&gt;"",'[1] 2025'!O84,"")</f>
        <v/>
      </c>
      <c r="O86" s="4" t="str">
        <f>IF('[1] 2025'!P84 &lt;&gt;"",'[1] 2025'!P84,"")</f>
        <v/>
      </c>
      <c r="P86" s="35">
        <f>'[1] 2025'!Q84</f>
        <v>45855</v>
      </c>
      <c r="Q86" s="4" t="str">
        <f>IF('[1] 2025'!R84 &lt;&gt;"",'[1] 2025'!R84,"")</f>
        <v>Estimació</v>
      </c>
      <c r="R86" s="4" t="str">
        <f>IF('[1] 2025'!S$14 &lt;&gt;"",'[1] 2025'!S$14,"")</f>
        <v/>
      </c>
      <c r="S86" s="35">
        <f>'[1] 2025'!T84</f>
        <v>45855</v>
      </c>
      <c r="T86" s="35" t="str">
        <f>IF('[1] 2025'!U84 &lt;&gt;"",'[1] 2025'!U84,"")</f>
        <v/>
      </c>
      <c r="U86" s="35" t="str">
        <f>IF('[1] 2025'!V84 &lt;&gt;"",'[1] 2025'!V84,"")</f>
        <v/>
      </c>
      <c r="V86" s="4" t="str">
        <f>IF('[1] 2025'!W$14 &lt;&gt;"",'[1] 2025'!W$14,"")</f>
        <v/>
      </c>
      <c r="W86" s="4" t="str">
        <f>IF('[1] 2025'!X$14 &lt;&gt;"",'[1] 2025'!X$14,"")</f>
        <v/>
      </c>
    </row>
    <row r="87" spans="2:23" hidden="1" x14ac:dyDescent="0.2">
      <c r="B87" s="4">
        <f>IF('[1] 2025'!C85 &lt;&gt;"",'[1] 2025'!C85,"")</f>
        <v>13409</v>
      </c>
      <c r="C87" s="35">
        <f>IF('[1] 2025'!D85 &lt;&gt;"",'[1] 2025'!D85,"")</f>
        <v>45797</v>
      </c>
      <c r="D87" s="35">
        <f>IF('[1] 2025'!E85 &lt;&gt;"",'[1] 2025'!E85,"")</f>
        <v>45828</v>
      </c>
      <c r="E87" s="37">
        <f>IF('[1] 2025'!F85 &lt;&gt;"",'[1] 2025'!F85,"")</f>
        <v>52</v>
      </c>
      <c r="F87" s="37" t="str">
        <f>IF('[1] 2025'!G85 &lt;&gt;"",'[1] 2025'!G85,"")</f>
        <v>La informació es trasllada a la Unitat de Govern Obert amb retràs</v>
      </c>
      <c r="G87" s="4" t="str">
        <f>IF('[1] 2025'!H85 &lt;&gt;"",'[1] 2025'!H85,"")</f>
        <v>Urbanisme</v>
      </c>
      <c r="H87" s="4" t="str">
        <f>IF('[1] 2025'!I85 &lt;&gt;"",'[1] 2025'!I85,"")</f>
        <v>Home</v>
      </c>
      <c r="I87" s="35" t="str">
        <f>'[1] 2025'!J85</f>
        <v>Castellà</v>
      </c>
      <c r="J87" s="4" t="str">
        <f>'[1] 2025'!K85</f>
        <v>Electrònic</v>
      </c>
      <c r="K87" s="4" t="str">
        <f>'[1] 2025'!L85</f>
        <v>Sol·licitud de les còpies de les llicències de la primera ocupació; d'obres; l'obertura del pàrquing; del gual i de les piscines externes del bloc E de l'edifici Aqquaria, situat al c/ del Terrer.</v>
      </c>
      <c r="L87" s="4">
        <f>'[1] 2025'!M85</f>
        <v>12</v>
      </c>
      <c r="M87" s="4" t="str">
        <f>'[1] 2025'!N85</f>
        <v>Sí</v>
      </c>
      <c r="N87" s="37" t="str">
        <f>IF('[1] 2025'!O85 &lt;&gt;"",'[1] 2025'!O85,"")</f>
        <v/>
      </c>
      <c r="O87" s="4" t="str">
        <f>IF('[1] 2025'!P85 &lt;&gt;"",'[1] 2025'!P85,"")</f>
        <v/>
      </c>
      <c r="P87" s="35">
        <f>'[1] 2025'!Q85</f>
        <v>45849</v>
      </c>
      <c r="Q87" s="4" t="str">
        <f>IF('[1] 2025'!R85 &lt;&gt;"",'[1] 2025'!R85,"")</f>
        <v>Estimació</v>
      </c>
      <c r="R87" s="4" t="str">
        <f>IF('[1] 2025'!S$14 &lt;&gt;"",'[1] 2025'!S$14,"")</f>
        <v/>
      </c>
      <c r="S87" s="35">
        <f>'[1] 2025'!T85</f>
        <v>45849</v>
      </c>
      <c r="T87" s="35" t="str">
        <f>IF('[1] 2025'!U85 &lt;&gt;"",'[1] 2025'!U85,"")</f>
        <v/>
      </c>
      <c r="U87" s="35" t="str">
        <f>IF('[1] 2025'!V85 &lt;&gt;"",'[1] 2025'!V85,"")</f>
        <v/>
      </c>
      <c r="V87" s="4" t="str">
        <f>IF('[1] 2025'!W$14 &lt;&gt;"",'[1] 2025'!W$14,"")</f>
        <v/>
      </c>
      <c r="W87" s="4" t="str">
        <f>IF('[1] 2025'!X$14 &lt;&gt;"",'[1] 2025'!X$14,"")</f>
        <v/>
      </c>
    </row>
    <row r="88" spans="2:23" hidden="1" x14ac:dyDescent="0.2">
      <c r="B88" s="4">
        <f>IF('[1] 2025'!C86 &lt;&gt;"",'[1] 2025'!C86,"")</f>
        <v>14067</v>
      </c>
      <c r="C88" s="35">
        <f>IF('[1] 2025'!D86 &lt;&gt;"",'[1] 2025'!D86,"")</f>
        <v>45803</v>
      </c>
      <c r="D88" s="35">
        <f>IF('[1] 2025'!E86 &lt;&gt;"",'[1] 2025'!E86,"")</f>
        <v>45834</v>
      </c>
      <c r="E88" s="37">
        <f>IF('[1] 2025'!F86 &lt;&gt;"",'[1] 2025'!F86,"")</f>
        <v>43</v>
      </c>
      <c r="F88" s="37" t="str">
        <f>IF('[1] 2025'!G86 &lt;&gt;"",'[1] 2025'!G86,"")</f>
        <v>La informació es trasllada a la Unitat de Govern Obert amb retràs</v>
      </c>
      <c r="G88" s="4" t="str">
        <f>IF('[1] 2025'!H86 &lt;&gt;"",'[1] 2025'!H86,"")</f>
        <v>Urbanisme i activitats</v>
      </c>
      <c r="H88" s="4" t="str">
        <f>IF('[1] 2025'!I86 &lt;&gt;"",'[1] 2025'!I86,"")</f>
        <v>Dona</v>
      </c>
      <c r="I88" s="35" t="str">
        <f>'[1] 2025'!J86</f>
        <v>Català</v>
      </c>
      <c r="J88" s="4" t="str">
        <f>'[1] 2025'!K86</f>
        <v>Electrònic</v>
      </c>
      <c r="K88" s="4" t="str">
        <f>'[1] 2025'!L86</f>
        <v>Sol·licitud de la comunicació prèvia d'activitat i d'obres d'un l'establiment comercial.</v>
      </c>
      <c r="L88" s="4">
        <f>'[1] 2025'!M86</f>
        <v>12</v>
      </c>
      <c r="M88" s="4" t="str">
        <f>'[1] 2025'!N86</f>
        <v xml:space="preserve">Sí </v>
      </c>
      <c r="N88" s="37" t="str">
        <f>IF('[1] 2025'!O86 &lt;&gt;"",'[1] 2025'!O86,"")</f>
        <v/>
      </c>
      <c r="O88" s="4" t="str">
        <f>IF('[1] 2025'!P86 &lt;&gt;"",'[1] 2025'!P86,"")</f>
        <v/>
      </c>
      <c r="P88" s="35">
        <f>'[1] 2025'!Q86</f>
        <v>45846</v>
      </c>
      <c r="Q88" s="4" t="str">
        <f>IF('[1] 2025'!R86 &lt;&gt;"",'[1] 2025'!R86,"")</f>
        <v>Estimació</v>
      </c>
      <c r="R88" s="4" t="str">
        <f>IF('[1] 2025'!S$14 &lt;&gt;"",'[1] 2025'!S$14,"")</f>
        <v/>
      </c>
      <c r="S88" s="35">
        <f>'[1] 2025'!T86</f>
        <v>45846</v>
      </c>
      <c r="T88" s="35" t="str">
        <f>IF('[1] 2025'!U86 &lt;&gt;"",'[1] 2025'!U86,"")</f>
        <v/>
      </c>
      <c r="U88" s="35" t="str">
        <f>IF('[1] 2025'!V86 &lt;&gt;"",'[1] 2025'!V86,"")</f>
        <v/>
      </c>
      <c r="V88" s="4" t="str">
        <f>IF('[1] 2025'!W$14 &lt;&gt;"",'[1] 2025'!W$14,"")</f>
        <v/>
      </c>
      <c r="W88" s="4" t="str">
        <f>IF('[1] 2025'!X$14 &lt;&gt;"",'[1] 2025'!X$14,"")</f>
        <v/>
      </c>
    </row>
    <row r="89" spans="2:23" hidden="1" x14ac:dyDescent="0.2">
      <c r="B89" s="4">
        <f>IF('[1] 2025'!C87 &lt;&gt;"",'[1] 2025'!C87,"")</f>
        <v>14352</v>
      </c>
      <c r="C89" s="35">
        <f>IF('[1] 2025'!D87 &lt;&gt;"",'[1] 2025'!D87,"")</f>
        <v>45804</v>
      </c>
      <c r="D89" s="35">
        <f>IF('[1] 2025'!E87 &lt;&gt;"",'[1] 2025'!E87,"")</f>
        <v>45835</v>
      </c>
      <c r="E89" s="37">
        <f>IF('[1] 2025'!F87 &lt;&gt;"",'[1] 2025'!F87,"")</f>
        <v>9</v>
      </c>
      <c r="F89" s="37" t="str">
        <f>IF('[1] 2025'!G87 &lt;&gt;"",'[1] 2025'!G87,"")</f>
        <v/>
      </c>
      <c r="G89" s="4" t="str">
        <f>IF('[1] 2025'!H87 &lt;&gt;"",'[1] 2025'!H87,"")</f>
        <v>Arxiu</v>
      </c>
      <c r="H89" s="4" t="str">
        <f>IF('[1] 2025'!I87 &lt;&gt;"",'[1] 2025'!I87,"")</f>
        <v>Dona</v>
      </c>
      <c r="I89" s="35" t="str">
        <f>'[1] 2025'!J87</f>
        <v>Català</v>
      </c>
      <c r="J89" s="4" t="str">
        <f>'[1] 2025'!K87</f>
        <v>Electrònic</v>
      </c>
      <c r="K89" s="4" t="str">
        <f>'[1] 2025'!L87</f>
        <v>Sol·licitud de  fotografies antigues del municipi.</v>
      </c>
      <c r="L89" s="4">
        <f>'[1] 2025'!M87</f>
        <v>13</v>
      </c>
      <c r="M89" s="4" t="str">
        <f>'[1] 2025'!N87</f>
        <v>No</v>
      </c>
      <c r="N89" s="37" t="str">
        <f>IF('[1] 2025'!O87 &lt;&gt;"",'[1] 2025'!O87,"")</f>
        <v/>
      </c>
      <c r="O89" s="4" t="str">
        <f>IF('[1] 2025'!P87 &lt;&gt;"",'[1] 2025'!P87,"")</f>
        <v/>
      </c>
      <c r="P89" s="35">
        <f>'[1] 2025'!Q87</f>
        <v>45813</v>
      </c>
      <c r="Q89" s="4" t="str">
        <f>IF('[1] 2025'!R87 &lt;&gt;"",'[1] 2025'!R87,"")</f>
        <v>Estimació</v>
      </c>
      <c r="R89" s="4" t="str">
        <f>IF('[1] 2025'!S$14 &lt;&gt;"",'[1] 2025'!S$14,"")</f>
        <v/>
      </c>
      <c r="S89" s="35">
        <f>'[1] 2025'!T87</f>
        <v>45813</v>
      </c>
      <c r="T89" s="35" t="str">
        <f>IF('[1] 2025'!U87 &lt;&gt;"",'[1] 2025'!U87,"")</f>
        <v/>
      </c>
      <c r="U89" s="35" t="str">
        <f>IF('[1] 2025'!V87 &lt;&gt;"",'[1] 2025'!V87,"")</f>
        <v/>
      </c>
      <c r="V89" s="4" t="str">
        <f>IF('[1] 2025'!W$14 &lt;&gt;"",'[1] 2025'!W$14,"")</f>
        <v/>
      </c>
      <c r="W89" s="4" t="str">
        <f>IF('[1] 2025'!X$14 &lt;&gt;"",'[1] 2025'!X$14,"")</f>
        <v/>
      </c>
    </row>
    <row r="90" spans="2:23" hidden="1" x14ac:dyDescent="0.2">
      <c r="B90" s="4">
        <f>IF('[1] 2025'!C88 &lt;&gt;"",'[1] 2025'!C88,"")</f>
        <v>14673</v>
      </c>
      <c r="C90" s="35">
        <f>IF('[1] 2025'!D88 &lt;&gt;"",'[1] 2025'!D88,"")</f>
        <v>45806</v>
      </c>
      <c r="D90" s="35">
        <f>IF('[1] 2025'!E88 &lt;&gt;"",'[1] 2025'!E88,"")</f>
        <v>45837</v>
      </c>
      <c r="E90" s="37">
        <f>IF('[1] 2025'!F88 &lt;&gt;"",'[1] 2025'!F88,"")</f>
        <v>5</v>
      </c>
      <c r="F90" s="37" t="str">
        <f>IF('[1] 2025'!G88 &lt;&gt;"",'[1] 2025'!G88,"")</f>
        <v/>
      </c>
      <c r="G90" s="4" t="str">
        <f>IF('[1] 2025'!H88 &lt;&gt;"",'[1] 2025'!H88,"")</f>
        <v>Govern Obert</v>
      </c>
      <c r="H90" s="4" t="str">
        <f>IF('[1] 2025'!I88 &lt;&gt;"",'[1] 2025'!I88,"")</f>
        <v>Persona jurídica</v>
      </c>
      <c r="I90" s="35" t="str">
        <f>'[1] 2025'!J88</f>
        <v>Castellà</v>
      </c>
      <c r="J90" s="4" t="str">
        <f>'[1] 2025'!K88</f>
        <v>Electrònic</v>
      </c>
      <c r="K90" s="4" t="str">
        <f>'[1] 2025'!L88</f>
        <v>Sol·licitud de totes les instàncies presentades per una entitat des de l'any 2016 fins a l'any 2024.</v>
      </c>
      <c r="L90" s="4">
        <f>'[1] 2025'!M88</f>
        <v>13</v>
      </c>
      <c r="M90" s="4" t="str">
        <f>'[1] 2025'!N88</f>
        <v>Sí</v>
      </c>
      <c r="N90" s="37" t="str">
        <f>IF('[1] 2025'!O88 &lt;&gt;"",'[1] 2025'!O88,"")</f>
        <v/>
      </c>
      <c r="O90" s="4" t="str">
        <f>IF('[1] 2025'!P88 &lt;&gt;"",'[1] 2025'!P88,"")</f>
        <v/>
      </c>
      <c r="P90" s="35">
        <f>'[1] 2025'!Q88</f>
        <v>45811</v>
      </c>
      <c r="Q90" s="4" t="str">
        <f>IF('[1] 2025'!R88 &lt;&gt;"",'[1] 2025'!R88,"")</f>
        <v>Estimació</v>
      </c>
      <c r="R90" s="4" t="str">
        <f>IF('[1] 2025'!S$14 &lt;&gt;"",'[1] 2025'!S$14,"")</f>
        <v/>
      </c>
      <c r="S90" s="35">
        <f>'[1] 2025'!T88</f>
        <v>45811</v>
      </c>
      <c r="T90" s="35" t="str">
        <f>IF('[1] 2025'!U88 &lt;&gt;"",'[1] 2025'!U88,"")</f>
        <v/>
      </c>
      <c r="U90" s="35" t="str">
        <f>IF('[1] 2025'!V88 &lt;&gt;"",'[1] 2025'!V88,"")</f>
        <v/>
      </c>
      <c r="V90" s="4" t="str">
        <f>IF('[1] 2025'!W$14 &lt;&gt;"",'[1] 2025'!W$14,"")</f>
        <v/>
      </c>
      <c r="W90" s="4" t="str">
        <f>IF('[1] 2025'!X$14 &lt;&gt;"",'[1] 2025'!X$14,"")</f>
        <v/>
      </c>
    </row>
    <row r="91" spans="2:23" hidden="1" x14ac:dyDescent="0.2">
      <c r="B91" s="4">
        <f>IF('[1] 2025'!C89 &lt;&gt;"",'[1] 2025'!C89,"")</f>
        <v>15227</v>
      </c>
      <c r="C91" s="35">
        <f>IF('[1] 2025'!D89 &lt;&gt;"",'[1] 2025'!D89,"")</f>
        <v>45811</v>
      </c>
      <c r="D91" s="35">
        <f>IF('[1] 2025'!E89 &lt;&gt;"",'[1] 2025'!E89,"")</f>
        <v>45841</v>
      </c>
      <c r="E91" s="37">
        <f>IF('[1] 2025'!F89 &lt;&gt;"",'[1] 2025'!F89,"")</f>
        <v>20</v>
      </c>
      <c r="F91" s="37" t="str">
        <f>IF('[1] 2025'!G89 &lt;&gt;"",'[1] 2025'!G89,"")</f>
        <v/>
      </c>
      <c r="G91" s="4" t="str">
        <f>IF('[1] 2025'!H89 &lt;&gt;"",'[1] 2025'!H89,"")</f>
        <v>Urbanisme</v>
      </c>
      <c r="H91" s="4" t="str">
        <f>IF('[1] 2025'!I89 &lt;&gt;"",'[1] 2025'!I89,"")</f>
        <v>Persona jurídica</v>
      </c>
      <c r="I91" s="35" t="str">
        <f>'[1] 2025'!J89</f>
        <v>Català</v>
      </c>
      <c r="J91" s="4" t="str">
        <f>'[1] 2025'!K89</f>
        <v>Electrònic</v>
      </c>
      <c r="K91" s="4" t="str">
        <f>'[1] 2025'!L89</f>
        <v>Sol·licitud dels plànols dels blocs 1 i 2 dels edificis Bellavista I i II.</v>
      </c>
      <c r="L91" s="4">
        <f>'[1] 2025'!M89</f>
        <v>12</v>
      </c>
      <c r="M91" s="4" t="str">
        <f>'[1] 2025'!N89</f>
        <v>Sí</v>
      </c>
      <c r="N91" s="37" t="str">
        <f>IF('[1] 2025'!O89 &lt;&gt;"",'[1] 2025'!O89,"")</f>
        <v/>
      </c>
      <c r="O91" s="4" t="str">
        <f>IF('[1] 2025'!P89 &lt;&gt;"",'[1] 2025'!P89,"")</f>
        <v/>
      </c>
      <c r="P91" s="35">
        <f>'[1] 2025'!Q89</f>
        <v>45831</v>
      </c>
      <c r="Q91" s="4" t="str">
        <f>IF('[1] 2025'!R89 &lt;&gt;"",'[1] 2025'!R89,"")</f>
        <v>Estimació</v>
      </c>
      <c r="R91" s="4" t="str">
        <f>IF('[1] 2025'!S$14 &lt;&gt;"",'[1] 2025'!S$14,"")</f>
        <v/>
      </c>
      <c r="S91" s="35">
        <f>'[1] 2025'!T89</f>
        <v>45831</v>
      </c>
      <c r="T91" s="35" t="str">
        <f>IF('[1] 2025'!U89 &lt;&gt;"",'[1] 2025'!U89,"")</f>
        <v/>
      </c>
      <c r="U91" s="35" t="str">
        <f>IF('[1] 2025'!V89 &lt;&gt;"",'[1] 2025'!V89,"")</f>
        <v/>
      </c>
      <c r="V91" s="4" t="str">
        <f>IF('[1] 2025'!W$14 &lt;&gt;"",'[1] 2025'!W$14,"")</f>
        <v/>
      </c>
      <c r="W91" s="4" t="str">
        <f>IF('[1] 2025'!X$14 &lt;&gt;"",'[1] 2025'!X$14,"")</f>
        <v/>
      </c>
    </row>
    <row r="92" spans="2:23" hidden="1" x14ac:dyDescent="0.2">
      <c r="B92" s="4">
        <f>IF('[1] 2025'!C90 &lt;&gt;"",'[1] 2025'!C90,"")</f>
        <v>16140</v>
      </c>
      <c r="C92" s="35">
        <f>IF('[1] 2025'!D90 &lt;&gt;"",'[1] 2025'!D90,"")</f>
        <v>45817</v>
      </c>
      <c r="D92" s="35">
        <f>IF('[1] 2025'!E90 &lt;&gt;"",'[1] 2025'!E90,"")</f>
        <v>45847</v>
      </c>
      <c r="E92" s="37">
        <f>IF('[1] 2025'!F90 &lt;&gt;"",'[1] 2025'!F90,"")</f>
        <v>22</v>
      </c>
      <c r="F92" s="37" t="str">
        <f>IF('[1] 2025'!G90 &lt;&gt;"",'[1] 2025'!G90,"")</f>
        <v/>
      </c>
      <c r="G92" s="4" t="str">
        <f>IF('[1] 2025'!H90 &lt;&gt;"",'[1] 2025'!H90,"")</f>
        <v>Urbanisme</v>
      </c>
      <c r="H92" s="4" t="str">
        <f>IF('[1] 2025'!I90 &lt;&gt;"",'[1] 2025'!I90,"")</f>
        <v>Home</v>
      </c>
      <c r="I92" s="35" t="str">
        <f>'[1] 2025'!J90</f>
        <v>Català</v>
      </c>
      <c r="J92" s="4" t="str">
        <f>'[1] 2025'!K90</f>
        <v>Electrònic</v>
      </c>
      <c r="K92" s="4" t="str">
        <f>'[1] 2025'!L90</f>
        <v>Sol·licitud dels plànols de construcció de l'edifici Sevilla, situat al c/ Burguera, núm. 6.</v>
      </c>
      <c r="L92" s="4">
        <f>'[1] 2025'!M90</f>
        <v>12</v>
      </c>
      <c r="M92" s="4" t="str">
        <f>'[1] 2025'!N90</f>
        <v>Sí</v>
      </c>
      <c r="N92" s="37" t="str">
        <f>IF('[1] 2025'!O90 &lt;&gt;"",'[1] 2025'!O90,"")</f>
        <v/>
      </c>
      <c r="O92" s="4" t="str">
        <f>IF('[1] 2025'!P90 &lt;&gt;"",'[1] 2025'!P90,"")</f>
        <v/>
      </c>
      <c r="P92" s="35">
        <f>'[1] 2025'!Q90</f>
        <v>45839</v>
      </c>
      <c r="Q92" s="4" t="str">
        <f>IF('[1] 2025'!R90 &lt;&gt;"",'[1] 2025'!R90,"")</f>
        <v>Estimació</v>
      </c>
      <c r="R92" s="4" t="str">
        <f>IF('[1] 2025'!S$14 &lt;&gt;"",'[1] 2025'!S$14,"")</f>
        <v/>
      </c>
      <c r="S92" s="35">
        <f>'[1] 2025'!T90</f>
        <v>45839</v>
      </c>
      <c r="T92" s="35" t="str">
        <f>IF('[1] 2025'!U90 &lt;&gt;"",'[1] 2025'!U90,"")</f>
        <v/>
      </c>
      <c r="U92" s="35" t="str">
        <f>IF('[1] 2025'!V90 &lt;&gt;"",'[1] 2025'!V90,"")</f>
        <v/>
      </c>
      <c r="V92" s="4" t="str">
        <f>IF('[1] 2025'!W$14 &lt;&gt;"",'[1] 2025'!W$14,"")</f>
        <v/>
      </c>
      <c r="W92" s="4" t="str">
        <f>IF('[1] 2025'!X$14 &lt;&gt;"",'[1] 2025'!X$14,"")</f>
        <v/>
      </c>
    </row>
    <row r="93" spans="2:23" hidden="1" x14ac:dyDescent="0.2">
      <c r="B93" s="4">
        <f>IF('[1] 2025'!C91 &lt;&gt;"",'[1] 2025'!C91,"")</f>
        <v>16275</v>
      </c>
      <c r="C93" s="35">
        <f>IF('[1] 2025'!D91 &lt;&gt;"",'[1] 2025'!D91,"")</f>
        <v>45818</v>
      </c>
      <c r="D93" s="35">
        <f>IF('[1] 2025'!E91 &lt;&gt;"",'[1] 2025'!E91,"")</f>
        <v>45848</v>
      </c>
      <c r="E93" s="37">
        <f>IF('[1] 2025'!F91 &lt;&gt;"",'[1] 2025'!F91,"")</f>
        <v>20</v>
      </c>
      <c r="F93" s="37" t="str">
        <f>IF('[1] 2025'!G91 &lt;&gt;"",'[1] 2025'!G91,"")</f>
        <v/>
      </c>
      <c r="G93" s="4" t="str">
        <f>IF('[1] 2025'!H91 &lt;&gt;"",'[1] 2025'!H91,"")</f>
        <v>Serveis Tècnics</v>
      </c>
      <c r="H93" s="4" t="str">
        <f>IF('[1] 2025'!I91 &lt;&gt;"",'[1] 2025'!I91,"")</f>
        <v>Dona</v>
      </c>
      <c r="I93" s="35" t="str">
        <f>'[1] 2025'!J91</f>
        <v>Català</v>
      </c>
      <c r="J93" s="4" t="str">
        <f>'[1] 2025'!K91</f>
        <v>Presencial</v>
      </c>
      <c r="K93" s="4" t="str">
        <f>'[1] 2025'!L91</f>
        <v>Sol·licitud per conèixer en quin any es va inaugurar la Font Lluminosa del Passeig Jaume I i per saber que hi havia abans al seu lloc.</v>
      </c>
      <c r="L93" s="4">
        <f>'[1] 2025'!M91</f>
        <v>13</v>
      </c>
      <c r="M93" s="4" t="str">
        <f>'[1] 2025'!N91</f>
        <v xml:space="preserve">No </v>
      </c>
      <c r="N93" s="37" t="str">
        <f>IF('[1] 2025'!O91 &lt;&gt;"",'[1] 2025'!O91,"")</f>
        <v/>
      </c>
      <c r="O93" s="4" t="str">
        <f>IF('[1] 2025'!P91 &lt;&gt;"",'[1] 2025'!P91,"")</f>
        <v/>
      </c>
      <c r="P93" s="35">
        <f>'[1] 2025'!Q91</f>
        <v>45838</v>
      </c>
      <c r="Q93" s="4" t="str">
        <f>IF('[1] 2025'!R91 &lt;&gt;"",'[1] 2025'!R91,"")</f>
        <v>Estimació</v>
      </c>
      <c r="R93" s="4" t="str">
        <f>IF('[1] 2025'!S$14 &lt;&gt;"",'[1] 2025'!S$14,"")</f>
        <v/>
      </c>
      <c r="S93" s="35">
        <f>'[1] 2025'!T91</f>
        <v>45838</v>
      </c>
      <c r="T93" s="35" t="str">
        <f>IF('[1] 2025'!U91 &lt;&gt;"",'[1] 2025'!U91,"")</f>
        <v/>
      </c>
      <c r="U93" s="35" t="str">
        <f>IF('[1] 2025'!V91 &lt;&gt;"",'[1] 2025'!V91,"")</f>
        <v/>
      </c>
      <c r="V93" s="4" t="str">
        <f>IF('[1] 2025'!W$14 &lt;&gt;"",'[1] 2025'!W$14,"")</f>
        <v/>
      </c>
      <c r="W93" s="4" t="str">
        <f>IF('[1] 2025'!X$14 &lt;&gt;"",'[1] 2025'!X$14,"")</f>
        <v/>
      </c>
    </row>
    <row r="94" spans="2:23" hidden="1" x14ac:dyDescent="0.2">
      <c r="B94" s="4">
        <f>IF('[1] 2025'!C92 &lt;&gt;"",'[1] 2025'!C92,"")</f>
        <v>16278</v>
      </c>
      <c r="C94" s="35">
        <f>IF('[1] 2025'!D92 &lt;&gt;"",'[1] 2025'!D92,"")</f>
        <v>45818</v>
      </c>
      <c r="D94" s="35">
        <f>IF('[1] 2025'!E92 &lt;&gt;"",'[1] 2025'!E92,"")</f>
        <v>45848</v>
      </c>
      <c r="E94" s="37">
        <f>IF('[1] 2025'!F92 &lt;&gt;"",'[1] 2025'!F92,"")</f>
        <v>17</v>
      </c>
      <c r="F94" s="37" t="str">
        <f>IF('[1] 2025'!G92 &lt;&gt;"",'[1] 2025'!G92,"")</f>
        <v/>
      </c>
      <c r="G94" s="4" t="str">
        <f>IF('[1] 2025'!H92 &lt;&gt;"",'[1] 2025'!H92,"")</f>
        <v>Cultura</v>
      </c>
      <c r="H94" s="4" t="str">
        <f>IF('[1] 2025'!I92 &lt;&gt;"",'[1] 2025'!I92,"")</f>
        <v>Dona</v>
      </c>
      <c r="I94" s="35" t="str">
        <f>'[1] 2025'!J92</f>
        <v>Català</v>
      </c>
      <c r="J94" s="4" t="str">
        <f>'[1] 2025'!K92</f>
        <v>Presencial</v>
      </c>
      <c r="K94" s="4" t="str">
        <f>'[1] 2025'!L92</f>
        <v>Sol·licitud per conèixer en quin any es va fer el primer Aplec de Sardanes de Sant Martí a Salou i per saber en quin lloc es feien cada any.</v>
      </c>
      <c r="L94" s="4">
        <f>'[1] 2025'!M92</f>
        <v>13</v>
      </c>
      <c r="M94" s="4" t="str">
        <f>'[1] 2025'!N92</f>
        <v>No</v>
      </c>
      <c r="N94" s="37" t="str">
        <f>IF('[1] 2025'!O92 &lt;&gt;"",'[1] 2025'!O92,"")</f>
        <v/>
      </c>
      <c r="O94" s="4" t="str">
        <f>IF('[1] 2025'!P92 &lt;&gt;"",'[1] 2025'!P92,"")</f>
        <v/>
      </c>
      <c r="P94" s="35">
        <f>'[1] 2025'!Q92</f>
        <v>45835</v>
      </c>
      <c r="Q94" s="4" t="str">
        <f>IF('[1] 2025'!R92 &lt;&gt;"",'[1] 2025'!R92,"")</f>
        <v>Estimació</v>
      </c>
      <c r="R94" s="4" t="str">
        <f>IF('[1] 2025'!S$14 &lt;&gt;"",'[1] 2025'!S$14,"")</f>
        <v/>
      </c>
      <c r="S94" s="35">
        <f>'[1] 2025'!T92</f>
        <v>45835</v>
      </c>
      <c r="T94" s="35" t="str">
        <f>IF('[1] 2025'!U92 &lt;&gt;"",'[1] 2025'!U92,"")</f>
        <v/>
      </c>
      <c r="U94" s="35" t="str">
        <f>IF('[1] 2025'!V92 &lt;&gt;"",'[1] 2025'!V92,"")</f>
        <v/>
      </c>
      <c r="V94" s="4" t="str">
        <f>IF('[1] 2025'!W$14 &lt;&gt;"",'[1] 2025'!W$14,"")</f>
        <v/>
      </c>
      <c r="W94" s="4" t="str">
        <f>IF('[1] 2025'!X$14 &lt;&gt;"",'[1] 2025'!X$14,"")</f>
        <v/>
      </c>
    </row>
    <row r="95" spans="2:23" hidden="1" x14ac:dyDescent="0.2">
      <c r="B95" s="4">
        <f>IF('[1] 2025'!C93 &lt;&gt;"",'[1] 2025'!C93,"")</f>
        <v>16470</v>
      </c>
      <c r="C95" s="35">
        <f>IF('[1] 2025'!D93 &lt;&gt;"",'[1] 2025'!D93,"")</f>
        <v>45819</v>
      </c>
      <c r="D95" s="35">
        <f>IF('[1] 2025'!E93 &lt;&gt;"",'[1] 2025'!E93,"")</f>
        <v>45849</v>
      </c>
      <c r="E95" s="37">
        <f>IF('[1] 2025'!F93 &lt;&gt;"",'[1] 2025'!F93,"")</f>
        <v>120</v>
      </c>
      <c r="F95" s="37" t="str">
        <f>IF('[1] 2025'!G93 &lt;&gt;"",'[1] 2025'!G93,"")</f>
        <v>La informació es trasllada a la Unitat de Govern Obert amb retràs</v>
      </c>
      <c r="G95" s="4" t="str">
        <f>IF('[1] 2025'!H93 &lt;&gt;"",'[1] 2025'!H93,"")</f>
        <v>Urbanisme</v>
      </c>
      <c r="H95" s="4" t="str">
        <f>IF('[1] 2025'!I93 &lt;&gt;"",'[1] 2025'!I93,"")</f>
        <v>Persona jurídica</v>
      </c>
      <c r="I95" s="35" t="str">
        <f>'[1] 2025'!J93</f>
        <v>Català</v>
      </c>
      <c r="J95" s="4" t="str">
        <f>'[1] 2025'!K93</f>
        <v>Electrònic</v>
      </c>
      <c r="K95" s="4" t="str">
        <f>'[1] 2025'!L93</f>
        <v>Sol·licitud d'un llistat de les localitzacions dins del municipi que hagin tramitat llicència d'obres durant els darrers dotze mesos.</v>
      </c>
      <c r="L95" s="4">
        <f>'[1] 2025'!M93</f>
        <v>12</v>
      </c>
      <c r="M95" s="4" t="str">
        <f>'[1] 2025'!N93</f>
        <v>Sí</v>
      </c>
      <c r="N95" s="37" t="str">
        <f>IF('[1] 2025'!O93 &lt;&gt;"",'[1] 2025'!O93,"")</f>
        <v/>
      </c>
      <c r="O95" s="4" t="str">
        <f>IF('[1] 2025'!P93 &lt;&gt;"",'[1] 2025'!P93,"")</f>
        <v/>
      </c>
      <c r="P95" s="35">
        <f>'[1] 2025'!Q93</f>
        <v>45939</v>
      </c>
      <c r="Q95" s="4" t="str">
        <f>IF('[1] 2025'!R93 &lt;&gt;"",'[1] 2025'!R93,"")</f>
        <v>Estimació</v>
      </c>
      <c r="R95" s="4" t="str">
        <f>IF('[1] 2025'!S$14 &lt;&gt;"",'[1] 2025'!S$14,"")</f>
        <v/>
      </c>
      <c r="S95" s="35">
        <f>'[1] 2025'!T93</f>
        <v>45939</v>
      </c>
      <c r="T95" s="35" t="str">
        <f>IF('[1] 2025'!U93 &lt;&gt;"",'[1] 2025'!U93,"")</f>
        <v/>
      </c>
      <c r="U95" s="35" t="str">
        <f>IF('[1] 2025'!V93 &lt;&gt;"",'[1] 2025'!V93,"")</f>
        <v/>
      </c>
      <c r="V95" s="4" t="str">
        <f>IF('[1] 2025'!W$14 &lt;&gt;"",'[1] 2025'!W$14,"")</f>
        <v/>
      </c>
      <c r="W95" s="4" t="str">
        <f>IF('[1] 2025'!X$14 &lt;&gt;"",'[1] 2025'!X$14,"")</f>
        <v/>
      </c>
    </row>
    <row r="96" spans="2:23" hidden="1" x14ac:dyDescent="0.2">
      <c r="B96" s="4">
        <f>IF('[1] 2025'!C94 &lt;&gt;"",'[1] 2025'!C94,"")</f>
        <v>16717</v>
      </c>
      <c r="C96" s="35">
        <f>IF('[1] 2025'!D94 &lt;&gt;"",'[1] 2025'!D94,"")</f>
        <v>45821</v>
      </c>
      <c r="D96" s="35">
        <f>IF('[1] 2025'!E94 &lt;&gt;"",'[1] 2025'!E94,"")</f>
        <v>45851</v>
      </c>
      <c r="E96" s="37">
        <f>IF('[1] 2025'!F94 &lt;&gt;"",'[1] 2025'!F94,"")</f>
        <v>24</v>
      </c>
      <c r="F96" s="37" t="str">
        <f>IF('[1] 2025'!G94 &lt;&gt;"",'[1] 2025'!G94,"")</f>
        <v/>
      </c>
      <c r="G96" s="4" t="str">
        <f>IF('[1] 2025'!H94 &lt;&gt;"",'[1] 2025'!H94,"")</f>
        <v>Urbanisme</v>
      </c>
      <c r="H96" s="4" t="str">
        <f>IF('[1] 2025'!I94 &lt;&gt;"",'[1] 2025'!I94,"")</f>
        <v>Persona jurídica</v>
      </c>
      <c r="I96" s="35" t="str">
        <f>'[1] 2025'!J94</f>
        <v>Castellà</v>
      </c>
      <c r="J96" s="4" t="str">
        <f>'[1] 2025'!K94</f>
        <v>Electrònic</v>
      </c>
      <c r="K96" s="4" t="str">
        <f>'[1] 2025'!L94</f>
        <v>Sol·licitud del plànol de la planta soterrani de la comunitat de propietaris Fortuny II A, situat al c/ Barcelona, núm. 63.</v>
      </c>
      <c r="L96" s="4">
        <f>'[1] 2025'!M94</f>
        <v>12</v>
      </c>
      <c r="M96" s="4" t="str">
        <f>'[1] 2025'!N94</f>
        <v>Sí</v>
      </c>
      <c r="N96" s="37" t="str">
        <f>IF('[1] 2025'!O94 &lt;&gt;"",'[1] 2025'!O94,"")</f>
        <v/>
      </c>
      <c r="O96" s="4" t="str">
        <f>IF('[1] 2025'!P94 &lt;&gt;"",'[1] 2025'!P94,"")</f>
        <v/>
      </c>
      <c r="P96" s="35">
        <f>'[1] 2025'!Q94</f>
        <v>45845</v>
      </c>
      <c r="Q96" s="4" t="str">
        <f>IF('[1] 2025'!R94 &lt;&gt;"",'[1] 2025'!R94,"")</f>
        <v>Estimació</v>
      </c>
      <c r="R96" s="4" t="str">
        <f>IF('[1] 2025'!S$14 &lt;&gt;"",'[1] 2025'!S$14,"")</f>
        <v/>
      </c>
      <c r="S96" s="35">
        <f>'[1] 2025'!T94</f>
        <v>45845</v>
      </c>
      <c r="T96" s="35" t="str">
        <f>IF('[1] 2025'!U94 &lt;&gt;"",'[1] 2025'!U94,"")</f>
        <v/>
      </c>
      <c r="U96" s="35" t="str">
        <f>IF('[1] 2025'!V94 &lt;&gt;"",'[1] 2025'!V94,"")</f>
        <v/>
      </c>
      <c r="V96" s="4" t="str">
        <f>IF('[1] 2025'!W$14 &lt;&gt;"",'[1] 2025'!W$14,"")</f>
        <v/>
      </c>
      <c r="W96" s="4" t="str">
        <f>IF('[1] 2025'!X$14 &lt;&gt;"",'[1] 2025'!X$14,"")</f>
        <v/>
      </c>
    </row>
    <row r="97" spans="2:23" hidden="1" x14ac:dyDescent="0.2">
      <c r="B97" s="4">
        <f>IF('[1] 2025'!C95 &lt;&gt;"",'[1] 2025'!C95,"")</f>
        <v>16916</v>
      </c>
      <c r="C97" s="35">
        <f>IF('[1] 2025'!D95 &lt;&gt;"",'[1] 2025'!D95,"")</f>
        <v>45824</v>
      </c>
      <c r="D97" s="35">
        <f>IF('[1] 2025'!E95 &lt;&gt;"",'[1] 2025'!E95,"")</f>
        <v>45854</v>
      </c>
      <c r="E97" s="37">
        <f>IF('[1] 2025'!F95 &lt;&gt;"",'[1] 2025'!F95,"")</f>
        <v>30</v>
      </c>
      <c r="F97" s="37" t="str">
        <f>IF('[1] 2025'!G95 &lt;&gt;"",'[1] 2025'!G95,"")</f>
        <v/>
      </c>
      <c r="G97" s="4" t="str">
        <f>IF('[1] 2025'!H95 &lt;&gt;"",'[1] 2025'!H95,"")</f>
        <v>Activitats</v>
      </c>
      <c r="H97" s="4" t="str">
        <f>IF('[1] 2025'!I95 &lt;&gt;"",'[1] 2025'!I95,"")</f>
        <v>Dona</v>
      </c>
      <c r="I97" s="35" t="str">
        <f>'[1] 2025'!J95</f>
        <v>Castellà</v>
      </c>
      <c r="J97" s="4" t="str">
        <f>'[1] 2025'!K95</f>
        <v>Presencial</v>
      </c>
      <c r="K97" s="4" t="str">
        <f>'[1] 2025'!L95</f>
        <v>Sol·licitud d'un informe tècnic d'un expedient relacionat amb un establiment de restauració.</v>
      </c>
      <c r="L97" s="4">
        <f>'[1] 2025'!M95</f>
        <v>13</v>
      </c>
      <c r="M97" s="4" t="str">
        <f>'[1] 2025'!N95</f>
        <v>No</v>
      </c>
      <c r="N97" s="37" t="str">
        <f>IF('[1] 2025'!O95 &lt;&gt;"",'[1] 2025'!O95,"")</f>
        <v/>
      </c>
      <c r="O97" s="4" t="str">
        <f>IF('[1] 2025'!P95 &lt;&gt;"",'[1] 2025'!P95,"")</f>
        <v/>
      </c>
      <c r="P97" s="35">
        <f>'[1] 2025'!Q95</f>
        <v>45854</v>
      </c>
      <c r="Q97" s="4" t="str">
        <f>IF('[1] 2025'!R95 &lt;&gt;"",'[1] 2025'!R95,"")</f>
        <v>Estimació</v>
      </c>
      <c r="R97" s="4" t="str">
        <f>IF('[1] 2025'!S$14 &lt;&gt;"",'[1] 2025'!S$14,"")</f>
        <v/>
      </c>
      <c r="S97" s="35">
        <f>'[1] 2025'!T95</f>
        <v>45854</v>
      </c>
      <c r="T97" s="35" t="str">
        <f>IF('[1] 2025'!U95 &lt;&gt;"",'[1] 2025'!U95,"")</f>
        <v/>
      </c>
      <c r="U97" s="35" t="str">
        <f>IF('[1] 2025'!V95 &lt;&gt;"",'[1] 2025'!V95,"")</f>
        <v/>
      </c>
      <c r="V97" s="4" t="str">
        <f>IF('[1] 2025'!W$14 &lt;&gt;"",'[1] 2025'!W$14,"")</f>
        <v/>
      </c>
      <c r="W97" s="4" t="str">
        <f>IF('[1] 2025'!X$14 &lt;&gt;"",'[1] 2025'!X$14,"")</f>
        <v/>
      </c>
    </row>
    <row r="98" spans="2:23" hidden="1" x14ac:dyDescent="0.2">
      <c r="B98" s="4">
        <f>IF('[1] 2025'!C96 &lt;&gt;"",'[1] 2025'!C96,"")</f>
        <v>17105</v>
      </c>
      <c r="C98" s="35">
        <f>IF('[1] 2025'!D96 &lt;&gt;"",'[1] 2025'!D96,"")</f>
        <v>45825</v>
      </c>
      <c r="D98" s="35">
        <f>IF('[1] 2025'!E96 &lt;&gt;"",'[1] 2025'!E96,"")</f>
        <v>45855</v>
      </c>
      <c r="E98" s="37">
        <f>IF('[1] 2025'!F96 &lt;&gt;"",'[1] 2025'!F96,"")</f>
        <v>10</v>
      </c>
      <c r="F98" s="37" t="str">
        <f>IF('[1] 2025'!G96 &lt;&gt;"",'[1] 2025'!G96,"")</f>
        <v/>
      </c>
      <c r="G98" s="4" t="str">
        <f>IF('[1] 2025'!H96 &lt;&gt;"",'[1] 2025'!H96,"")</f>
        <v>Urbanisme</v>
      </c>
      <c r="H98" s="4" t="str">
        <f>IF('[1] 2025'!I96 &lt;&gt;"",'[1] 2025'!I96,"")</f>
        <v>Dona</v>
      </c>
      <c r="I98" s="35" t="str">
        <f>'[1] 2025'!J96</f>
        <v>Català</v>
      </c>
      <c r="J98" s="4" t="str">
        <f>'[1] 2025'!K96</f>
        <v>Electrònic</v>
      </c>
      <c r="K98" s="4" t="str">
        <f>'[1] 2025'!L96</f>
        <v>Sol·licitud del projecte de construcció i plànols de l'edifici Porta Daurada, situat al c/ Tarragona, núm. 12.</v>
      </c>
      <c r="L98" s="4">
        <f>'[1] 2025'!M96</f>
        <v>12</v>
      </c>
      <c r="M98" s="4" t="str">
        <f>'[1] 2025'!N96</f>
        <v>Sí</v>
      </c>
      <c r="N98" s="37" t="str">
        <f>IF('[1] 2025'!O96 &lt;&gt;"",'[1] 2025'!O96,"")</f>
        <v/>
      </c>
      <c r="O98" s="4" t="str">
        <f>IF('[1] 2025'!P96 &lt;&gt;"",'[1] 2025'!P96,"")</f>
        <v/>
      </c>
      <c r="P98" s="35">
        <f>'[1] 2025'!Q96</f>
        <v>45835</v>
      </c>
      <c r="Q98" s="4" t="str">
        <f>IF('[1] 2025'!R96 &lt;&gt;"",'[1] 2025'!R96,"")</f>
        <v>Estimació</v>
      </c>
      <c r="R98" s="4" t="str">
        <f>IF('[1] 2025'!S$14 &lt;&gt;"",'[1] 2025'!S$14,"")</f>
        <v/>
      </c>
      <c r="S98" s="35">
        <f>'[1] 2025'!T96</f>
        <v>45835</v>
      </c>
      <c r="T98" s="35" t="str">
        <f>IF('[1] 2025'!U96 &lt;&gt;"",'[1] 2025'!U96,"")</f>
        <v/>
      </c>
      <c r="U98" s="35" t="str">
        <f>IF('[1] 2025'!V96 &lt;&gt;"",'[1] 2025'!V96,"")</f>
        <v/>
      </c>
      <c r="V98" s="4" t="str">
        <f>IF('[1] 2025'!W$14 &lt;&gt;"",'[1] 2025'!W$14,"")</f>
        <v/>
      </c>
      <c r="W98" s="4" t="str">
        <f>IF('[1] 2025'!X$14 &lt;&gt;"",'[1] 2025'!X$14,"")</f>
        <v/>
      </c>
    </row>
    <row r="99" spans="2:23" hidden="1" x14ac:dyDescent="0.2">
      <c r="B99" s="4">
        <f>IF('[1] 2025'!C97 &lt;&gt;"",'[1] 2025'!C97,"")</f>
        <v>17107</v>
      </c>
      <c r="C99" s="35">
        <f>IF('[1] 2025'!D97 &lt;&gt;"",'[1] 2025'!D97,"")</f>
        <v>45825</v>
      </c>
      <c r="D99" s="35">
        <f>IF('[1] 2025'!E97 &lt;&gt;"",'[1] 2025'!E97,"")</f>
        <v>45855</v>
      </c>
      <c r="E99" s="37">
        <f>IF('[1] 2025'!F97 &lt;&gt;"",'[1] 2025'!F97,"")</f>
        <v>10</v>
      </c>
      <c r="F99" s="37" t="str">
        <f>IF('[1] 2025'!G97 &lt;&gt;"",'[1] 2025'!G97,"")</f>
        <v/>
      </c>
      <c r="G99" s="4" t="str">
        <f>IF('[1] 2025'!H97 &lt;&gt;"",'[1] 2025'!H97,"")</f>
        <v>Urbanisme</v>
      </c>
      <c r="H99" s="4" t="str">
        <f>IF('[1] 2025'!I97 &lt;&gt;"",'[1] 2025'!I97,"")</f>
        <v>Dona</v>
      </c>
      <c r="I99" s="35" t="str">
        <f>'[1] 2025'!J97</f>
        <v>Català</v>
      </c>
      <c r="J99" s="4" t="str">
        <f>'[1] 2025'!K97</f>
        <v>Electrònic</v>
      </c>
      <c r="K99" s="4" t="str">
        <f>'[1] 2025'!L97</f>
        <v>Sol·licitud del projecte de construcció i plànols de l'edifici Coral, situat al c/ Pere III el Gran, núm. 10.</v>
      </c>
      <c r="L99" s="4">
        <f>'[1] 2025'!M97</f>
        <v>12</v>
      </c>
      <c r="M99" s="4" t="str">
        <f>'[1] 2025'!N97</f>
        <v>Sí</v>
      </c>
      <c r="N99" s="37" t="str">
        <f>IF('[1] 2025'!O97 &lt;&gt;"",'[1] 2025'!O97,"")</f>
        <v/>
      </c>
      <c r="O99" s="4" t="str">
        <f>IF('[1] 2025'!P97 &lt;&gt;"",'[1] 2025'!P97,"")</f>
        <v/>
      </c>
      <c r="P99" s="35">
        <f>'[1] 2025'!Q97</f>
        <v>45835</v>
      </c>
      <c r="Q99" s="4" t="str">
        <f>IF('[1] 2025'!R97 &lt;&gt;"",'[1] 2025'!R97,"")</f>
        <v>Estimació</v>
      </c>
      <c r="R99" s="4" t="str">
        <f>IF('[1] 2025'!S$14 &lt;&gt;"",'[1] 2025'!S$14,"")</f>
        <v/>
      </c>
      <c r="S99" s="35">
        <f>'[1] 2025'!T97</f>
        <v>45835</v>
      </c>
      <c r="T99" s="35" t="str">
        <f>IF('[1] 2025'!U97 &lt;&gt;"",'[1] 2025'!U97,"")</f>
        <v/>
      </c>
      <c r="U99" s="35" t="str">
        <f>IF('[1] 2025'!V97 &lt;&gt;"",'[1] 2025'!V97,"")</f>
        <v/>
      </c>
      <c r="V99" s="4" t="str">
        <f>IF('[1] 2025'!W$14 &lt;&gt;"",'[1] 2025'!W$14,"")</f>
        <v/>
      </c>
      <c r="W99" s="4" t="str">
        <f>IF('[1] 2025'!X$14 &lt;&gt;"",'[1] 2025'!X$14,"")</f>
        <v/>
      </c>
    </row>
    <row r="100" spans="2:23" hidden="1" x14ac:dyDescent="0.2">
      <c r="B100" s="4">
        <f>IF('[1] 2025'!C98 &lt;&gt;"",'[1] 2025'!C98,"")</f>
        <v>17108</v>
      </c>
      <c r="C100" s="35">
        <f>IF('[1] 2025'!D98 &lt;&gt;"",'[1] 2025'!D98,"")</f>
        <v>45825</v>
      </c>
      <c r="D100" s="35">
        <f>IF('[1] 2025'!E98 &lt;&gt;"",'[1] 2025'!E98,"")</f>
        <v>45855</v>
      </c>
      <c r="E100" s="37">
        <f>IF('[1] 2025'!F98 &lt;&gt;"",'[1] 2025'!F98,"")</f>
        <v>10</v>
      </c>
      <c r="F100" s="37" t="str">
        <f>IF('[1] 2025'!G98 &lt;&gt;"",'[1] 2025'!G98,"")</f>
        <v/>
      </c>
      <c r="G100" s="4" t="str">
        <f>IF('[1] 2025'!H98 &lt;&gt;"",'[1] 2025'!H98,"")</f>
        <v>Urbanisme</v>
      </c>
      <c r="H100" s="4" t="str">
        <f>IF('[1] 2025'!I98 &lt;&gt;"",'[1] 2025'!I98,"")</f>
        <v>Dona</v>
      </c>
      <c r="I100" s="35" t="str">
        <f>'[1] 2025'!J98</f>
        <v>Català</v>
      </c>
      <c r="J100" s="4" t="str">
        <f>'[1] 2025'!K98</f>
        <v>Electrònic</v>
      </c>
      <c r="K100" s="4" t="str">
        <f>'[1] 2025'!L98</f>
        <v>Sol·licitud del projecte de construcció i plànols de l'edifici Augusta, situat al c/ Berenguer de Palou, núm. 1.</v>
      </c>
      <c r="L100" s="4">
        <f>'[1] 2025'!M98</f>
        <v>12</v>
      </c>
      <c r="M100" s="4" t="str">
        <f>'[1] 2025'!N98</f>
        <v>Sí</v>
      </c>
      <c r="N100" s="37" t="str">
        <f>IF('[1] 2025'!O98 &lt;&gt;"",'[1] 2025'!O98,"")</f>
        <v/>
      </c>
      <c r="O100" s="4" t="str">
        <f>IF('[1] 2025'!P98 &lt;&gt;"",'[1] 2025'!P98,"")</f>
        <v/>
      </c>
      <c r="P100" s="35">
        <f>'[1] 2025'!Q98</f>
        <v>45835</v>
      </c>
      <c r="Q100" s="4" t="str">
        <f>IF('[1] 2025'!R98 &lt;&gt;"",'[1] 2025'!R98,"")</f>
        <v>Estimació</v>
      </c>
      <c r="R100" s="4" t="str">
        <f>IF('[1] 2025'!S$14 &lt;&gt;"",'[1] 2025'!S$14,"")</f>
        <v/>
      </c>
      <c r="S100" s="35">
        <f>'[1] 2025'!T98</f>
        <v>45835</v>
      </c>
      <c r="T100" s="35" t="str">
        <f>IF('[1] 2025'!U98 &lt;&gt;"",'[1] 2025'!U98,"")</f>
        <v/>
      </c>
      <c r="U100" s="35" t="str">
        <f>IF('[1] 2025'!V98 &lt;&gt;"",'[1] 2025'!V98,"")</f>
        <v/>
      </c>
      <c r="V100" s="4" t="str">
        <f>IF('[1] 2025'!W$14 &lt;&gt;"",'[1] 2025'!W$14,"")</f>
        <v/>
      </c>
      <c r="W100" s="4" t="str">
        <f>IF('[1] 2025'!X$14 &lt;&gt;"",'[1] 2025'!X$14,"")</f>
        <v/>
      </c>
    </row>
    <row r="101" spans="2:23" hidden="1" x14ac:dyDescent="0.2">
      <c r="B101" s="4">
        <f>IF('[1] 2025'!C99 &lt;&gt;"",'[1] 2025'!C99,"")</f>
        <v>17476</v>
      </c>
      <c r="C101" s="35">
        <f>IF('[1] 2025'!D99 &lt;&gt;"",'[1] 2025'!D99,"")</f>
        <v>45827</v>
      </c>
      <c r="D101" s="35">
        <f>IF('[1] 2025'!E99 &lt;&gt;"",'[1] 2025'!E99,"")</f>
        <v>45857</v>
      </c>
      <c r="E101" s="37">
        <f>IF('[1] 2025'!F99 &lt;&gt;"",'[1] 2025'!F99,"")</f>
        <v>29</v>
      </c>
      <c r="F101" s="37" t="str">
        <f>IF('[1] 2025'!G99 &lt;&gt;"",'[1] 2025'!G99,"")</f>
        <v/>
      </c>
      <c r="G101" s="4" t="str">
        <f>IF('[1] 2025'!H99 &lt;&gt;"",'[1] 2025'!H99,"")</f>
        <v>Activitats</v>
      </c>
      <c r="H101" s="4" t="str">
        <f>IF('[1] 2025'!I99 &lt;&gt;"",'[1] 2025'!I99,"")</f>
        <v>Home</v>
      </c>
      <c r="I101" s="35" t="str">
        <f>'[1] 2025'!J99</f>
        <v>Castellà</v>
      </c>
      <c r="J101" s="4" t="str">
        <f>'[1] 2025'!K99</f>
        <v>Presencial</v>
      </c>
      <c r="K101" s="4" t="str">
        <f>'[1] 2025'!L99</f>
        <v>Sol·licitud d'un llistat dels habitatges d'ús turístic dels blocs A, B i D de l'edifici Aquaria.</v>
      </c>
      <c r="L101" s="4">
        <f>'[1] 2025'!M99</f>
        <v>13</v>
      </c>
      <c r="M101" s="4" t="str">
        <f>'[1] 2025'!N99</f>
        <v>No</v>
      </c>
      <c r="N101" s="37" t="str">
        <f>IF('[1] 2025'!O99 &lt;&gt;"",'[1] 2025'!O99,"")</f>
        <v/>
      </c>
      <c r="O101" s="4" t="str">
        <f>IF('[1] 2025'!P99 &lt;&gt;"",'[1] 2025'!P99,"")</f>
        <v/>
      </c>
      <c r="P101" s="35">
        <f>'[1] 2025'!Q99</f>
        <v>45856</v>
      </c>
      <c r="Q101" s="4" t="str">
        <f>IF('[1] 2025'!R99 &lt;&gt;"",'[1] 2025'!R99,"")</f>
        <v>Estimació</v>
      </c>
      <c r="R101" s="4" t="str">
        <f>IF('[1] 2025'!S$14 &lt;&gt;"",'[1] 2025'!S$14,"")</f>
        <v/>
      </c>
      <c r="S101" s="35">
        <f>'[1] 2025'!T99</f>
        <v>45856</v>
      </c>
      <c r="T101" s="35" t="str">
        <f>IF('[1] 2025'!U99 &lt;&gt;"",'[1] 2025'!U99,"")</f>
        <v/>
      </c>
      <c r="U101" s="35" t="str">
        <f>IF('[1] 2025'!V99 &lt;&gt;"",'[1] 2025'!V99,"")</f>
        <v/>
      </c>
      <c r="V101" s="4" t="str">
        <f>IF('[1] 2025'!W$14 &lt;&gt;"",'[1] 2025'!W$14,"")</f>
        <v/>
      </c>
      <c r="W101" s="4" t="str">
        <f>IF('[1] 2025'!X$14 &lt;&gt;"",'[1] 2025'!X$14,"")</f>
        <v/>
      </c>
    </row>
    <row r="102" spans="2:23" hidden="1" x14ac:dyDescent="0.2">
      <c r="B102" s="4">
        <f>IF('[1] 2025'!C100 &lt;&gt;"",'[1] 2025'!C100,"")</f>
        <v>17847</v>
      </c>
      <c r="C102" s="35">
        <f>IF('[1] 2025'!D100 &lt;&gt;"",'[1] 2025'!D100,"")</f>
        <v>45828</v>
      </c>
      <c r="D102" s="35">
        <f>IF('[1] 2025'!E100 &lt;&gt;"",'[1] 2025'!E100,"")</f>
        <v>45858</v>
      </c>
      <c r="E102" s="37">
        <f>IF('[1] 2025'!F100 &lt;&gt;"",'[1] 2025'!F100,"")</f>
        <v>14</v>
      </c>
      <c r="F102" s="37" t="str">
        <f>IF('[1] 2025'!G100 &lt;&gt;"",'[1] 2025'!G100,"")</f>
        <v/>
      </c>
      <c r="G102" s="4" t="str">
        <f>IF('[1] 2025'!H100 &lt;&gt;"",'[1] 2025'!H100,"")</f>
        <v>Urbanisme</v>
      </c>
      <c r="H102" s="4" t="str">
        <f>IF('[1] 2025'!I100 &lt;&gt;"",'[1] 2025'!I100,"")</f>
        <v>Dona</v>
      </c>
      <c r="I102" s="35" t="str">
        <f>'[1] 2025'!J100</f>
        <v>Castellà</v>
      </c>
      <c r="J102" s="4" t="str">
        <f>'[1] 2025'!K100</f>
        <v>Presencial</v>
      </c>
      <c r="K102" s="4" t="str">
        <f>'[1] 2025'!L100</f>
        <v>Sol·licitud dels plànols del local núm.1 situat al c/ Rodríguez Pomatta, núm. 13; i de l'habitatge núm. 4-101 situat al c/ Rodríguez Pomatta, núm. 11, ambdós de l'edifici Formentor, fases V-VI.</v>
      </c>
      <c r="L102" s="4">
        <f>'[1] 2025'!M100</f>
        <v>12</v>
      </c>
      <c r="M102" s="4" t="str">
        <f>'[1] 2025'!N100</f>
        <v>No</v>
      </c>
      <c r="N102" s="37" t="str">
        <f>IF('[1] 2025'!O100 &lt;&gt;"",'[1] 2025'!O100,"")</f>
        <v/>
      </c>
      <c r="O102" s="4" t="str">
        <f>IF('[1] 2025'!P100 &lt;&gt;"",'[1] 2025'!P100,"")</f>
        <v/>
      </c>
      <c r="P102" s="35">
        <f>'[1] 2025'!Q100</f>
        <v>45842</v>
      </c>
      <c r="Q102" s="4" t="str">
        <f>IF('[1] 2025'!R100 &lt;&gt;"",'[1] 2025'!R100,"")</f>
        <v>Estimació</v>
      </c>
      <c r="R102" s="4" t="str">
        <f>IF('[1] 2025'!S$14 &lt;&gt;"",'[1] 2025'!S$14,"")</f>
        <v/>
      </c>
      <c r="S102" s="35">
        <f>'[1] 2025'!T100</f>
        <v>45842</v>
      </c>
      <c r="T102" s="35" t="str">
        <f>IF('[1] 2025'!U100 &lt;&gt;"",'[1] 2025'!U100,"")</f>
        <v/>
      </c>
      <c r="U102" s="35" t="str">
        <f>IF('[1] 2025'!V100 &lt;&gt;"",'[1] 2025'!V100,"")</f>
        <v/>
      </c>
      <c r="V102" s="4" t="str">
        <f>IF('[1] 2025'!W$14 &lt;&gt;"",'[1] 2025'!W$14,"")</f>
        <v/>
      </c>
      <c r="W102" s="4" t="str">
        <f>IF('[1] 2025'!X$14 &lt;&gt;"",'[1] 2025'!X$14,"")</f>
        <v/>
      </c>
    </row>
    <row r="103" spans="2:23" hidden="1" x14ac:dyDescent="0.2">
      <c r="B103" s="4">
        <f>IF('[1] 2025'!C101 &lt;&gt;"",'[1] 2025'!C101,"")</f>
        <v>17953</v>
      </c>
      <c r="C103" s="35">
        <f>IF('[1] 2025'!D101 &lt;&gt;"",'[1] 2025'!D101,"")</f>
        <v>45831</v>
      </c>
      <c r="D103" s="35">
        <f>IF('[1] 2025'!E101 &lt;&gt;"",'[1] 2025'!E101,"")</f>
        <v>45861</v>
      </c>
      <c r="E103" s="37">
        <f>IF('[1] 2025'!F101 &lt;&gt;"",'[1] 2025'!F101,"")</f>
        <v>24</v>
      </c>
      <c r="F103" s="37" t="str">
        <f>IF('[1] 2025'!G101 &lt;&gt;"",'[1] 2025'!G101,"")</f>
        <v/>
      </c>
      <c r="G103" s="4" t="str">
        <f>IF('[1] 2025'!H101 &lt;&gt;"",'[1] 2025'!H101,"")</f>
        <v>Activitats</v>
      </c>
      <c r="H103" s="4" t="str">
        <f>IF('[1] 2025'!I101 &lt;&gt;"",'[1] 2025'!I101,"")</f>
        <v>Persona jurídica</v>
      </c>
      <c r="I103" s="35" t="str">
        <f>'[1] 2025'!J101</f>
        <v>Castellà</v>
      </c>
      <c r="J103" s="4" t="str">
        <f>'[1] 2025'!K101</f>
        <v>Electrònic</v>
      </c>
      <c r="K103" s="4" t="str">
        <f>'[1] 2025'!L101</f>
        <v>Sol·licitud d'un llistat dels habitatges d'ús turístic de la Comunitat de Propietaris Village Park.</v>
      </c>
      <c r="L103" s="4">
        <f>'[1] 2025'!M101</f>
        <v>13</v>
      </c>
      <c r="M103" s="4" t="str">
        <f>'[1] 2025'!N101</f>
        <v>No</v>
      </c>
      <c r="N103" s="37" t="str">
        <f>IF('[1] 2025'!O101 &lt;&gt;"",'[1] 2025'!O101,"")</f>
        <v/>
      </c>
      <c r="O103" s="4" t="str">
        <f>IF('[1] 2025'!P101 &lt;&gt;"",'[1] 2025'!P101,"")</f>
        <v/>
      </c>
      <c r="P103" s="35">
        <f>'[1] 2025'!Q101</f>
        <v>45855</v>
      </c>
      <c r="Q103" s="4" t="str">
        <f>IF('[1] 2025'!R101 &lt;&gt;"",'[1] 2025'!R101,"")</f>
        <v>Estimació</v>
      </c>
      <c r="R103" s="4" t="str">
        <f>IF('[1] 2025'!S$14 &lt;&gt;"",'[1] 2025'!S$14,"")</f>
        <v/>
      </c>
      <c r="S103" s="35">
        <f>'[1] 2025'!T101</f>
        <v>45855</v>
      </c>
      <c r="T103" s="35" t="str">
        <f>IF('[1] 2025'!U101 &lt;&gt;"",'[1] 2025'!U101,"")</f>
        <v/>
      </c>
      <c r="U103" s="35" t="str">
        <f>IF('[1] 2025'!V101 &lt;&gt;"",'[1] 2025'!V101,"")</f>
        <v/>
      </c>
      <c r="V103" s="4" t="str">
        <f>IF('[1] 2025'!W$14 &lt;&gt;"",'[1] 2025'!W$14,"")</f>
        <v/>
      </c>
      <c r="W103" s="4" t="str">
        <f>IF('[1] 2025'!X$14 &lt;&gt;"",'[1] 2025'!X$14,"")</f>
        <v/>
      </c>
    </row>
    <row r="104" spans="2:23" hidden="1" x14ac:dyDescent="0.2">
      <c r="B104" s="4">
        <f>IF('[1] 2025'!C102 &lt;&gt;"",'[1] 2025'!C102,"")</f>
        <v>17961</v>
      </c>
      <c r="C104" s="35">
        <f>IF('[1] 2025'!D102 &lt;&gt;"",'[1] 2025'!D102,"")</f>
        <v>45831</v>
      </c>
      <c r="D104" s="35">
        <f>IF('[1] 2025'!E102 &lt;&gt;"",'[1] 2025'!E102,"")</f>
        <v>45861</v>
      </c>
      <c r="E104" s="37">
        <f>IF('[1] 2025'!F102 &lt;&gt;"",'[1] 2025'!F102,"")</f>
        <v>29</v>
      </c>
      <c r="F104" s="37" t="str">
        <f>IF('[1] 2025'!G102 &lt;&gt;"",'[1] 2025'!G102,"")</f>
        <v/>
      </c>
      <c r="G104" s="4" t="str">
        <f>IF('[1] 2025'!H102 &lt;&gt;"",'[1] 2025'!H102,"")</f>
        <v>Activitats</v>
      </c>
      <c r="H104" s="4" t="str">
        <f>IF('[1] 2025'!I102 &lt;&gt;"",'[1] 2025'!I102,"")</f>
        <v>Persona jurídica</v>
      </c>
      <c r="I104" s="35" t="str">
        <f>'[1] 2025'!J102</f>
        <v>Castellà</v>
      </c>
      <c r="J104" s="4" t="str">
        <f>'[1] 2025'!K102</f>
        <v>Electrònic</v>
      </c>
      <c r="K104" s="4" t="str">
        <f>'[1] 2025'!L102</f>
        <v>Sol·licitud d'un llistat dels habitatges d'ús turístic de la Comunitat de Propietaris Los Peces.</v>
      </c>
      <c r="L104" s="4">
        <f>'[1] 2025'!M102</f>
        <v>13</v>
      </c>
      <c r="M104" s="4" t="str">
        <f>'[1] 2025'!N102</f>
        <v>No</v>
      </c>
      <c r="N104" s="37" t="str">
        <f>IF('[1] 2025'!O102 &lt;&gt;"",'[1] 2025'!O102,"")</f>
        <v/>
      </c>
      <c r="O104" s="4" t="str">
        <f>IF('[1] 2025'!P102 &lt;&gt;"",'[1] 2025'!P102,"")</f>
        <v/>
      </c>
      <c r="P104" s="35">
        <f>'[1] 2025'!Q102</f>
        <v>45860</v>
      </c>
      <c r="Q104" s="4" t="str">
        <f>IF('[1] 2025'!R102 &lt;&gt;"",'[1] 2025'!R102,"")</f>
        <v>Estimació</v>
      </c>
      <c r="R104" s="4" t="str">
        <f>IF('[1] 2025'!S$14 &lt;&gt;"",'[1] 2025'!S$14,"")</f>
        <v/>
      </c>
      <c r="S104" s="35">
        <f>'[1] 2025'!T102</f>
        <v>45860</v>
      </c>
      <c r="T104" s="35" t="str">
        <f>IF('[1] 2025'!U102 &lt;&gt;"",'[1] 2025'!U102,"")</f>
        <v/>
      </c>
      <c r="U104" s="35" t="str">
        <f>IF('[1] 2025'!V102 &lt;&gt;"",'[1] 2025'!V102,"")</f>
        <v/>
      </c>
      <c r="V104" s="4" t="str">
        <f>IF('[1] 2025'!W$14 &lt;&gt;"",'[1] 2025'!W$14,"")</f>
        <v/>
      </c>
      <c r="W104" s="4" t="str">
        <f>IF('[1] 2025'!X$14 &lt;&gt;"",'[1] 2025'!X$14,"")</f>
        <v/>
      </c>
    </row>
    <row r="105" spans="2:23" hidden="1" x14ac:dyDescent="0.2">
      <c r="B105" s="4">
        <f>IF('[1] 2025'!C103 &lt;&gt;"",'[1] 2025'!C103,"")</f>
        <v>17969</v>
      </c>
      <c r="C105" s="35">
        <f>IF('[1] 2025'!D103 &lt;&gt;"",'[1] 2025'!D103,"")</f>
        <v>45831</v>
      </c>
      <c r="D105" s="35">
        <f>IF('[1] 2025'!E103 &lt;&gt;"",'[1] 2025'!E103,"")</f>
        <v>45861</v>
      </c>
      <c r="E105" s="37">
        <f>IF('[1] 2025'!F103 &lt;&gt;"",'[1] 2025'!F103,"")</f>
        <v>24</v>
      </c>
      <c r="F105" s="37" t="str">
        <f>IF('[1] 2025'!G103 &lt;&gt;"",'[1] 2025'!G103,"")</f>
        <v/>
      </c>
      <c r="G105" s="4" t="str">
        <f>IF('[1] 2025'!H103 &lt;&gt;"",'[1] 2025'!H103,"")</f>
        <v>Activitats</v>
      </c>
      <c r="H105" s="4" t="str">
        <f>IF('[1] 2025'!I103 &lt;&gt;"",'[1] 2025'!I103,"")</f>
        <v>Persona jurídica</v>
      </c>
      <c r="I105" s="35" t="str">
        <f>'[1] 2025'!J103</f>
        <v>Castellà</v>
      </c>
      <c r="J105" s="4" t="str">
        <f>'[1] 2025'!K103</f>
        <v>Electrònic</v>
      </c>
      <c r="K105" s="4" t="str">
        <f>'[1] 2025'!L103</f>
        <v>Sol·licitud d'un llistat dels habitatges d'ús turístic de la Comunitat de Propietaris Zahara.</v>
      </c>
      <c r="L105" s="4">
        <f>'[1] 2025'!M103</f>
        <v>13</v>
      </c>
      <c r="M105" s="4" t="str">
        <f>'[1] 2025'!N103</f>
        <v>No</v>
      </c>
      <c r="N105" s="37" t="str">
        <f>IF('[1] 2025'!O103 &lt;&gt;"",'[1] 2025'!O103,"")</f>
        <v/>
      </c>
      <c r="O105" s="4" t="str">
        <f>IF('[1] 2025'!P103 &lt;&gt;"",'[1] 2025'!P103,"")</f>
        <v/>
      </c>
      <c r="P105" s="35">
        <f>'[1] 2025'!Q103</f>
        <v>45855</v>
      </c>
      <c r="Q105" s="4" t="str">
        <f>IF('[1] 2025'!R103 &lt;&gt;"",'[1] 2025'!R103,"")</f>
        <v>Estimació</v>
      </c>
      <c r="R105" s="4" t="str">
        <f>IF('[1] 2025'!S$14 &lt;&gt;"",'[1] 2025'!S$14,"")</f>
        <v/>
      </c>
      <c r="S105" s="35">
        <f>'[1] 2025'!T103</f>
        <v>45855</v>
      </c>
      <c r="T105" s="35" t="str">
        <f>IF('[1] 2025'!U103 &lt;&gt;"",'[1] 2025'!U103,"")</f>
        <v/>
      </c>
      <c r="U105" s="35" t="str">
        <f>IF('[1] 2025'!V103 &lt;&gt;"",'[1] 2025'!V103,"")</f>
        <v/>
      </c>
      <c r="V105" s="4" t="str">
        <f>IF('[1] 2025'!W$14 &lt;&gt;"",'[1] 2025'!W$14,"")</f>
        <v/>
      </c>
      <c r="W105" s="4" t="str">
        <f>IF('[1] 2025'!X$14 &lt;&gt;"",'[1] 2025'!X$14,"")</f>
        <v/>
      </c>
    </row>
    <row r="106" spans="2:23" hidden="1" x14ac:dyDescent="0.2">
      <c r="B106" s="4" t="str">
        <f>IF('[1] 2025'!C104 &lt;&gt;"",'[1] 2025'!C104,"")</f>
        <v>17973 i 17977</v>
      </c>
      <c r="C106" s="35">
        <f>IF('[1] 2025'!D104 &lt;&gt;"",'[1] 2025'!D104,"")</f>
        <v>45831</v>
      </c>
      <c r="D106" s="35">
        <f>IF('[1] 2025'!E104 &lt;&gt;"",'[1] 2025'!E104,"")</f>
        <v>45861</v>
      </c>
      <c r="E106" s="37">
        <f>IF('[1] 2025'!F104 &lt;&gt;"",'[1] 2025'!F104,"")</f>
        <v>29</v>
      </c>
      <c r="F106" s="37" t="str">
        <f>IF('[1] 2025'!G104 &lt;&gt;"",'[1] 2025'!G104,"")</f>
        <v/>
      </c>
      <c r="G106" s="4" t="str">
        <f>IF('[1] 2025'!H104 &lt;&gt;"",'[1] 2025'!H104,"")</f>
        <v>Activitats</v>
      </c>
      <c r="H106" s="4" t="str">
        <f>IF('[1] 2025'!I104 &lt;&gt;"",'[1] 2025'!I104,"")</f>
        <v>Persona jurídica</v>
      </c>
      <c r="I106" s="35" t="str">
        <f>'[1] 2025'!J104</f>
        <v>Castellà</v>
      </c>
      <c r="J106" s="4" t="str">
        <f>'[1] 2025'!K104</f>
        <v>Electrònic</v>
      </c>
      <c r="K106" s="4" t="str">
        <f>'[1] 2025'!L104</f>
        <v>Sol·licitud d'un llistat dels habitatges d'ús turístic de la Comunitat de Propietaris Sancho Abarca IV.</v>
      </c>
      <c r="L106" s="4">
        <f>'[1] 2025'!M104</f>
        <v>13</v>
      </c>
      <c r="M106" s="4" t="str">
        <f>'[1] 2025'!N104</f>
        <v>No</v>
      </c>
      <c r="N106" s="37" t="str">
        <f>IF('[1] 2025'!O104 &lt;&gt;"",'[1] 2025'!O104,"")</f>
        <v/>
      </c>
      <c r="O106" s="4" t="str">
        <f>IF('[1] 2025'!P104 &lt;&gt;"",'[1] 2025'!P104,"")</f>
        <v/>
      </c>
      <c r="P106" s="35">
        <f>'[1] 2025'!Q104</f>
        <v>45860</v>
      </c>
      <c r="Q106" s="4" t="str">
        <f>IF('[1] 2025'!R104 &lt;&gt;"",'[1] 2025'!R104,"")</f>
        <v>Estimació</v>
      </c>
      <c r="R106" s="4" t="str">
        <f>IF('[1] 2025'!S$14 &lt;&gt;"",'[1] 2025'!S$14,"")</f>
        <v/>
      </c>
      <c r="S106" s="35">
        <f>'[1] 2025'!T104</f>
        <v>45860</v>
      </c>
      <c r="T106" s="35" t="str">
        <f>IF('[1] 2025'!U104 &lt;&gt;"",'[1] 2025'!U104,"")</f>
        <v/>
      </c>
      <c r="U106" s="35" t="str">
        <f>IF('[1] 2025'!V104 &lt;&gt;"",'[1] 2025'!V104,"")</f>
        <v/>
      </c>
      <c r="V106" s="4" t="str">
        <f>IF('[1] 2025'!W$14 &lt;&gt;"",'[1] 2025'!W$14,"")</f>
        <v/>
      </c>
      <c r="W106" s="4" t="str">
        <f>IF('[1] 2025'!X$14 &lt;&gt;"",'[1] 2025'!X$14,"")</f>
        <v/>
      </c>
    </row>
    <row r="107" spans="2:23" hidden="1" x14ac:dyDescent="0.2">
      <c r="B107" s="4">
        <f>IF('[1] 2025'!C105 &lt;&gt;"",'[1] 2025'!C105,"")</f>
        <v>18390</v>
      </c>
      <c r="C107" s="35">
        <f>IF('[1] 2025'!D105 &lt;&gt;"",'[1] 2025'!D105,"")</f>
        <v>45834</v>
      </c>
      <c r="D107" s="35">
        <f>IF('[1] 2025'!E105 &lt;&gt;"",'[1] 2025'!E105,"")</f>
        <v>45864</v>
      </c>
      <c r="E107" s="37">
        <f>IF('[1] 2025'!F105 &lt;&gt;"",'[1] 2025'!F105,"")</f>
        <v>35</v>
      </c>
      <c r="F107" s="37" t="str">
        <f>IF('[1] 2025'!G105 &lt;&gt;"",'[1] 2025'!G105,"")</f>
        <v>Entrada a la Unitat de Govern Obert en data 17/7/2025</v>
      </c>
      <c r="G107" s="4" t="str">
        <f>IF('[1] 2025'!H105 &lt;&gt;"",'[1] 2025'!H105,"")</f>
        <v>Urbanisme</v>
      </c>
      <c r="H107" s="4" t="str">
        <f>IF('[1] 2025'!I105 &lt;&gt;"",'[1] 2025'!I105,"")</f>
        <v>Persona jurídica</v>
      </c>
      <c r="I107" s="35" t="str">
        <f>'[1] 2025'!J105</f>
        <v>Català</v>
      </c>
      <c r="J107" s="4" t="str">
        <f>'[1] 2025'!K105</f>
        <v>Electrònic</v>
      </c>
      <c r="K107" s="4" t="str">
        <f>'[1] 2025'!L105</f>
        <v>Sol·licitud del projecte de construcció de l'immoble situat al c/ Ponent, 14.</v>
      </c>
      <c r="L107" s="4">
        <f>'[1] 2025'!M105</f>
        <v>12</v>
      </c>
      <c r="M107" s="4" t="str">
        <f>'[1] 2025'!N105</f>
        <v>Sí</v>
      </c>
      <c r="N107" s="37" t="str">
        <f>IF('[1] 2025'!O105 &lt;&gt;"",'[1] 2025'!O105,"")</f>
        <v/>
      </c>
      <c r="O107" s="4" t="str">
        <f>IF('[1] 2025'!P105 &lt;&gt;"",'[1] 2025'!P105,"")</f>
        <v/>
      </c>
      <c r="P107" s="35">
        <f>'[1] 2025'!Q105</f>
        <v>45869</v>
      </c>
      <c r="Q107" s="4" t="str">
        <f>IF('[1] 2025'!R105 &lt;&gt;"",'[1] 2025'!R105,"")</f>
        <v>Estimació</v>
      </c>
      <c r="R107" s="4" t="str">
        <f>IF('[1] 2025'!S$14 &lt;&gt;"",'[1] 2025'!S$14,"")</f>
        <v/>
      </c>
      <c r="S107" s="35">
        <f>'[1] 2025'!T105</f>
        <v>45869</v>
      </c>
      <c r="T107" s="35" t="str">
        <f>IF('[1] 2025'!U105 &lt;&gt;"",'[1] 2025'!U105,"")</f>
        <v/>
      </c>
      <c r="U107" s="35" t="str">
        <f>IF('[1] 2025'!V105 &lt;&gt;"",'[1] 2025'!V105,"")</f>
        <v/>
      </c>
      <c r="V107" s="4" t="str">
        <f>IF('[1] 2025'!W$14 &lt;&gt;"",'[1] 2025'!W$14,"")</f>
        <v/>
      </c>
      <c r="W107" s="4" t="str">
        <f>IF('[1] 2025'!X$14 &lt;&gt;"",'[1] 2025'!X$14,"")</f>
        <v/>
      </c>
    </row>
    <row r="108" spans="2:23" hidden="1" x14ac:dyDescent="0.2">
      <c r="B108" s="4">
        <f>IF('[1] 2025'!C106 &lt;&gt;"",'[1] 2025'!C106,"")</f>
        <v>18417</v>
      </c>
      <c r="C108" s="35">
        <f>IF('[1] 2025'!D106 &lt;&gt;"",'[1] 2025'!D106,"")</f>
        <v>45834</v>
      </c>
      <c r="D108" s="35">
        <f>IF('[1] 2025'!E106 &lt;&gt;"",'[1] 2025'!E106,"")</f>
        <v>45864</v>
      </c>
      <c r="E108" s="37">
        <f>IF('[1] 2025'!F106 &lt;&gt;"",'[1] 2025'!F106,"")</f>
        <v>15</v>
      </c>
      <c r="F108" s="37" t="str">
        <f>IF('[1] 2025'!G106 &lt;&gt;"",'[1] 2025'!G106,"")</f>
        <v/>
      </c>
      <c r="G108" s="4" t="str">
        <f>IF('[1] 2025'!H106 &lt;&gt;"",'[1] 2025'!H106,"")</f>
        <v>Urbanisme</v>
      </c>
      <c r="H108" s="4" t="str">
        <f>IF('[1] 2025'!I106 &lt;&gt;"",'[1] 2025'!I106,"")</f>
        <v>Dona</v>
      </c>
      <c r="I108" s="35" t="str">
        <f>'[1] 2025'!J106</f>
        <v>Català</v>
      </c>
      <c r="J108" s="4" t="str">
        <f>'[1] 2025'!K106</f>
        <v>Electrònic</v>
      </c>
      <c r="K108" s="4" t="str">
        <f>'[1] 2025'!L106</f>
        <v>Sol·licitud del projecte de construcció, plànols i aparcament de la planta soterrani de l'edifici Catalunya 92, bloc II, situat al c/ del Vendrell, núm. 16.</v>
      </c>
      <c r="L108" s="4">
        <f>'[1] 2025'!M106</f>
        <v>12</v>
      </c>
      <c r="M108" s="4" t="str">
        <f>'[1] 2025'!N106</f>
        <v>Sí</v>
      </c>
      <c r="N108" s="37" t="str">
        <f>IF('[1] 2025'!O106 &lt;&gt;"",'[1] 2025'!O106,"")</f>
        <v/>
      </c>
      <c r="O108" s="4" t="str">
        <f>IF('[1] 2025'!P106 &lt;&gt;"",'[1] 2025'!P106,"")</f>
        <v/>
      </c>
      <c r="P108" s="35">
        <f>'[1] 2025'!Q106</f>
        <v>45849</v>
      </c>
      <c r="Q108" s="4" t="str">
        <f>IF('[1] 2025'!R106 &lt;&gt;"",'[1] 2025'!R106,"")</f>
        <v>Estimació</v>
      </c>
      <c r="R108" s="4" t="str">
        <f>IF('[1] 2025'!S$14 &lt;&gt;"",'[1] 2025'!S$14,"")</f>
        <v/>
      </c>
      <c r="S108" s="35">
        <f>'[1] 2025'!T106</f>
        <v>45849</v>
      </c>
      <c r="T108" s="35" t="str">
        <f>IF('[1] 2025'!U106 &lt;&gt;"",'[1] 2025'!U106,"")</f>
        <v/>
      </c>
      <c r="U108" s="35" t="str">
        <f>IF('[1] 2025'!V106 &lt;&gt;"",'[1] 2025'!V106,"")</f>
        <v/>
      </c>
      <c r="V108" s="4" t="str">
        <f>IF('[1] 2025'!W$14 &lt;&gt;"",'[1] 2025'!W$14,"")</f>
        <v/>
      </c>
      <c r="W108" s="4" t="str">
        <f>IF('[1] 2025'!X$14 &lt;&gt;"",'[1] 2025'!X$14,"")</f>
        <v/>
      </c>
    </row>
    <row r="109" spans="2:23" hidden="1" x14ac:dyDescent="0.2">
      <c r="B109" s="4">
        <f>IF('[1] 2025'!C107 &lt;&gt;"",'[1] 2025'!C107,"")</f>
        <v>18576</v>
      </c>
      <c r="C109" s="35">
        <f>IF('[1] 2025'!D107 &lt;&gt;"",'[1] 2025'!D107,"")</f>
        <v>45835</v>
      </c>
      <c r="D109" s="35">
        <f>IF('[1] 2025'!E107 &lt;&gt;"",'[1] 2025'!E107,"")</f>
        <v>45865</v>
      </c>
      <c r="E109" s="37">
        <f>IF('[1] 2025'!F107 &lt;&gt;"",'[1] 2025'!F107,"")</f>
        <v>11</v>
      </c>
      <c r="F109" s="37" t="str">
        <f>IF('[1] 2025'!G107 &lt;&gt;"",'[1] 2025'!G107,"")</f>
        <v/>
      </c>
      <c r="G109" s="4" t="str">
        <f>IF('[1] 2025'!H107 &lt;&gt;"",'[1] 2025'!H107,"")</f>
        <v>Planejament i Urbanisme</v>
      </c>
      <c r="H109" s="4" t="str">
        <f>IF('[1] 2025'!I107 &lt;&gt;"",'[1] 2025'!I107,"")</f>
        <v>Home</v>
      </c>
      <c r="I109" s="35" t="str">
        <f>'[1] 2025'!J107</f>
        <v>Català</v>
      </c>
      <c r="J109" s="4" t="str">
        <f>'[1] 2025'!K107</f>
        <v>Electrònic</v>
      </c>
      <c r="K109" s="4" t="str">
        <f>'[1] 2025'!L107</f>
        <v xml:space="preserve">Sol·licitud de la memòria del projecte i el pressupost del Projecte d'Urbanització del PAU-CS18. </v>
      </c>
      <c r="L109" s="4">
        <f>'[1] 2025'!M107</f>
        <v>3</v>
      </c>
      <c r="M109" s="4" t="str">
        <f>'[1] 2025'!N107</f>
        <v>SÍ</v>
      </c>
      <c r="N109" s="37" t="str">
        <f>IF('[1] 2025'!O107 &lt;&gt;"",'[1] 2025'!O107,"")</f>
        <v/>
      </c>
      <c r="O109" s="4" t="str">
        <f>IF('[1] 2025'!P107 &lt;&gt;"",'[1] 2025'!P107,"")</f>
        <v/>
      </c>
      <c r="P109" s="35">
        <f>'[1] 2025'!Q107</f>
        <v>45846</v>
      </c>
      <c r="Q109" s="4" t="str">
        <f>IF('[1] 2025'!R107 &lt;&gt;"",'[1] 2025'!R107,"")</f>
        <v>Estimació</v>
      </c>
      <c r="R109" s="4" t="str">
        <f>IF('[1] 2025'!S$14 &lt;&gt;"",'[1] 2025'!S$14,"")</f>
        <v/>
      </c>
      <c r="S109" s="35">
        <f>'[1] 2025'!T107</f>
        <v>45846</v>
      </c>
      <c r="T109" s="35" t="str">
        <f>IF('[1] 2025'!U107 &lt;&gt;"",'[1] 2025'!U107,"")</f>
        <v/>
      </c>
      <c r="U109" s="35" t="str">
        <f>IF('[1] 2025'!V107 &lt;&gt;"",'[1] 2025'!V107,"")</f>
        <v/>
      </c>
      <c r="V109" s="4" t="str">
        <f>IF('[1] 2025'!W$14 &lt;&gt;"",'[1] 2025'!W$14,"")</f>
        <v/>
      </c>
      <c r="W109" s="4" t="str">
        <f>IF('[1] 2025'!X$14 &lt;&gt;"",'[1] 2025'!X$14,"")</f>
        <v/>
      </c>
    </row>
    <row r="110" spans="2:23" hidden="1" x14ac:dyDescent="0.2">
      <c r="B110" s="4">
        <f>IF('[1] 2025'!C108 &lt;&gt;"",'[1] 2025'!C108,"")</f>
        <v>18737</v>
      </c>
      <c r="C110" s="35">
        <f>IF('[1] 2025'!D108 &lt;&gt;"",'[1] 2025'!D108,"")</f>
        <v>45838</v>
      </c>
      <c r="D110" s="35">
        <f>IF('[1] 2025'!E108 &lt;&gt;"",'[1] 2025'!E108,"")</f>
        <v>45868</v>
      </c>
      <c r="E110" s="37">
        <f>IF('[1] 2025'!F108 &lt;&gt;"",'[1] 2025'!F108,"")</f>
        <v>37</v>
      </c>
      <c r="F110" s="37" t="str">
        <f>IF('[1] 2025'!G108 &lt;&gt;"",'[1] 2025'!G108,"")</f>
        <v>Demora en la tramitació</v>
      </c>
      <c r="G110" s="4" t="str">
        <f>IF('[1] 2025'!H108 &lt;&gt;"",'[1] 2025'!H108,"")</f>
        <v>Activitats</v>
      </c>
      <c r="H110" s="4" t="str">
        <f>IF('[1] 2025'!I108 &lt;&gt;"",'[1] 2025'!I108,"")</f>
        <v>Home</v>
      </c>
      <c r="I110" s="35" t="str">
        <f>'[1] 2025'!J108</f>
        <v>Castellà</v>
      </c>
      <c r="J110" s="4" t="str">
        <f>'[1] 2025'!K108</f>
        <v>Presencial</v>
      </c>
      <c r="K110" s="4" t="str">
        <f>'[1] 2025'!L108</f>
        <v xml:space="preserve">Sol·licitud de l'expedient d'activitats d'un establiment de restauració. </v>
      </c>
      <c r="L110" s="4">
        <f>'[1] 2025'!M108</f>
        <v>13</v>
      </c>
      <c r="M110" s="4" t="str">
        <f>'[1] 2025'!N108</f>
        <v>No</v>
      </c>
      <c r="N110" s="37" t="str">
        <f>IF('[1] 2025'!O108 &lt;&gt;"",'[1] 2025'!O108,"")</f>
        <v/>
      </c>
      <c r="O110" s="4" t="str">
        <f>IF('[1] 2025'!P108 &lt;&gt;"",'[1] 2025'!P108,"")</f>
        <v/>
      </c>
      <c r="P110" s="35">
        <f>'[1] 2025'!Q108</f>
        <v>45875</v>
      </c>
      <c r="Q110" s="4" t="str">
        <f>IF('[1] 2025'!R108 &lt;&gt;"",'[1] 2025'!R108,"")</f>
        <v>Estimació</v>
      </c>
      <c r="R110" s="4" t="str">
        <f>IF('[1] 2025'!S$14 &lt;&gt;"",'[1] 2025'!S$14,"")</f>
        <v/>
      </c>
      <c r="S110" s="35">
        <f>'[1] 2025'!T108</f>
        <v>45875</v>
      </c>
      <c r="T110" s="35" t="str">
        <f>IF('[1] 2025'!U108 &lt;&gt;"",'[1] 2025'!U108,"")</f>
        <v/>
      </c>
      <c r="U110" s="35" t="str">
        <f>IF('[1] 2025'!V108 &lt;&gt;"",'[1] 2025'!V108,"")</f>
        <v/>
      </c>
      <c r="V110" s="4" t="str">
        <f>IF('[1] 2025'!W$14 &lt;&gt;"",'[1] 2025'!W$14,"")</f>
        <v/>
      </c>
      <c r="W110" s="4" t="str">
        <f>IF('[1] 2025'!X$14 &lt;&gt;"",'[1] 2025'!X$14,"")</f>
        <v/>
      </c>
    </row>
    <row r="111" spans="2:23" hidden="1" x14ac:dyDescent="0.2">
      <c r="B111" s="4">
        <f>IF('[1] 2025'!C109 &lt;&gt;"",'[1] 2025'!C109,"")</f>
        <v>19031</v>
      </c>
      <c r="C111" s="35">
        <f>IF('[1] 2025'!D109 &lt;&gt;"",'[1] 2025'!D109,"")</f>
        <v>45839</v>
      </c>
      <c r="D111" s="35">
        <f>IF('[1] 2025'!E109 &lt;&gt;"",'[1] 2025'!E109,"")</f>
        <v>45870</v>
      </c>
      <c r="E111" s="37">
        <f>IF('[1] 2025'!F109 &lt;&gt;"",'[1] 2025'!F109,"")</f>
        <v>3</v>
      </c>
      <c r="F111" s="37" t="str">
        <f>IF('[1] 2025'!G109 &lt;&gt;"",'[1] 2025'!G109,"")</f>
        <v/>
      </c>
      <c r="G111" s="4" t="str">
        <f>IF('[1] 2025'!H109 &lt;&gt;"",'[1] 2025'!H109,"")</f>
        <v>Urbanisme</v>
      </c>
      <c r="H111" s="4" t="str">
        <f>IF('[1] 2025'!I109 &lt;&gt;"",'[1] 2025'!I109,"")</f>
        <v>Home</v>
      </c>
      <c r="I111" s="35" t="str">
        <f>'[1] 2025'!J109</f>
        <v>Català</v>
      </c>
      <c r="J111" s="4" t="str">
        <f>'[1] 2025'!K109</f>
        <v>Electrònic</v>
      </c>
      <c r="K111" s="4" t="str">
        <f>'[1] 2025'!L109</f>
        <v>Sol·licitud dels plànols de l'edifici Bonamar, situat al c/ Valls, núm. 2.</v>
      </c>
      <c r="L111" s="4">
        <f>'[1] 2025'!M109</f>
        <v>12</v>
      </c>
      <c r="M111" s="4" t="str">
        <f>'[1] 2025'!N109</f>
        <v>Sí</v>
      </c>
      <c r="N111" s="37" t="str">
        <f>IF('[1] 2025'!O109 &lt;&gt;"",'[1] 2025'!O109,"")</f>
        <v/>
      </c>
      <c r="O111" s="4" t="str">
        <f>IF('[1] 2025'!P109 &lt;&gt;"",'[1] 2025'!P109,"")</f>
        <v/>
      </c>
      <c r="P111" s="35">
        <f>'[1] 2025'!Q109</f>
        <v>45842</v>
      </c>
      <c r="Q111" s="4" t="str">
        <f>IF('[1] 2025'!R109 &lt;&gt;"",'[1] 2025'!R109,"")</f>
        <v>Estimació</v>
      </c>
      <c r="R111" s="4" t="str">
        <f>IF('[1] 2025'!S$14 &lt;&gt;"",'[1] 2025'!S$14,"")</f>
        <v/>
      </c>
      <c r="S111" s="35">
        <f>'[1] 2025'!T109</f>
        <v>45842</v>
      </c>
      <c r="T111" s="35" t="str">
        <f>IF('[1] 2025'!U109 &lt;&gt;"",'[1] 2025'!U109,"")</f>
        <v/>
      </c>
      <c r="U111" s="35" t="str">
        <f>IF('[1] 2025'!V109 &lt;&gt;"",'[1] 2025'!V109,"")</f>
        <v/>
      </c>
      <c r="V111" s="4" t="str">
        <f>IF('[1] 2025'!W$14 &lt;&gt;"",'[1] 2025'!W$14,"")</f>
        <v/>
      </c>
      <c r="W111" s="4" t="str">
        <f>IF('[1] 2025'!X$14 &lt;&gt;"",'[1] 2025'!X$14,"")</f>
        <v/>
      </c>
    </row>
    <row r="112" spans="2:23" hidden="1" x14ac:dyDescent="0.2">
      <c r="B112" s="4">
        <f>IF('[1] 2025'!C110 &lt;&gt;"",'[1] 2025'!C110,"")</f>
        <v>19262</v>
      </c>
      <c r="C112" s="35">
        <f>IF('[1] 2025'!D110 &lt;&gt;"",'[1] 2025'!D110,"")</f>
        <v>45840</v>
      </c>
      <c r="D112" s="35">
        <f>IF('[1] 2025'!E110 &lt;&gt;"",'[1] 2025'!E110,"")</f>
        <v>45871</v>
      </c>
      <c r="E112" s="37">
        <f>IF('[1] 2025'!F110 &lt;&gt;"",'[1] 2025'!F110,"")</f>
        <v>8</v>
      </c>
      <c r="F112" s="37" t="str">
        <f>IF('[1] 2025'!G110 &lt;&gt;"",'[1] 2025'!G110,"")</f>
        <v/>
      </c>
      <c r="G112" s="4" t="str">
        <f>IF('[1] 2025'!H110 &lt;&gt;"",'[1] 2025'!H110,"")</f>
        <v>Urbanisme</v>
      </c>
      <c r="H112" s="4" t="str">
        <f>IF('[1] 2025'!I110 &lt;&gt;"",'[1] 2025'!I110,"")</f>
        <v>Persona jurídica</v>
      </c>
      <c r="I112" s="35" t="str">
        <f>'[1] 2025'!J110</f>
        <v>Català</v>
      </c>
      <c r="J112" s="4" t="str">
        <f>'[1] 2025'!K110</f>
        <v>Electrònic</v>
      </c>
      <c r="K112" s="4" t="str">
        <f>'[1] 2025'!L110</f>
        <v>Sol·licitud del projecte i dels plànols de l'edifici Sant Jordimar 1a Fase, situat al c/ Baró de la Tournelle, núm. 12.</v>
      </c>
      <c r="L112" s="4">
        <f>'[1] 2025'!M110</f>
        <v>12</v>
      </c>
      <c r="M112" s="4" t="str">
        <f>'[1] 2025'!N110</f>
        <v>Sí</v>
      </c>
      <c r="N112" s="37" t="str">
        <f>IF('[1] 2025'!O110 &lt;&gt;"",'[1] 2025'!O110,"")</f>
        <v/>
      </c>
      <c r="O112" s="4" t="str">
        <f>IF('[1] 2025'!P110 &lt;&gt;"",'[1] 2025'!P110,"")</f>
        <v/>
      </c>
      <c r="P112" s="35">
        <f>'[1] 2025'!Q110</f>
        <v>45848</v>
      </c>
      <c r="Q112" s="4" t="str">
        <f>IF('[1] 2025'!R110 &lt;&gt;"",'[1] 2025'!R110,"")</f>
        <v>Estimació</v>
      </c>
      <c r="R112" s="4" t="str">
        <f>IF('[1] 2025'!S$14 &lt;&gt;"",'[1] 2025'!S$14,"")</f>
        <v/>
      </c>
      <c r="S112" s="35">
        <f>'[1] 2025'!T110</f>
        <v>45848</v>
      </c>
      <c r="T112" s="35" t="str">
        <f>IF('[1] 2025'!U110 &lt;&gt;"",'[1] 2025'!U110,"")</f>
        <v/>
      </c>
      <c r="U112" s="35" t="str">
        <f>IF('[1] 2025'!V110 &lt;&gt;"",'[1] 2025'!V110,"")</f>
        <v/>
      </c>
      <c r="V112" s="4" t="str">
        <f>IF('[1] 2025'!W$14 &lt;&gt;"",'[1] 2025'!W$14,"")</f>
        <v/>
      </c>
      <c r="W112" s="4" t="str">
        <f>IF('[1] 2025'!X$14 &lt;&gt;"",'[1] 2025'!X$14,"")</f>
        <v/>
      </c>
    </row>
    <row r="113" spans="2:23" hidden="1" x14ac:dyDescent="0.2">
      <c r="B113" s="4" t="str">
        <f>IF('[1] 2025'!C111 &lt;&gt;"",'[1] 2025'!C111,"")</f>
        <v>19271 i 20199</v>
      </c>
      <c r="C113" s="35">
        <f>IF('[1] 2025'!D111 &lt;&gt;"",'[1] 2025'!D111,"")</f>
        <v>45840</v>
      </c>
      <c r="D113" s="35">
        <f>IF('[1] 2025'!E111 &lt;&gt;"",'[1] 2025'!E111,"")</f>
        <v>45871</v>
      </c>
      <c r="E113" s="37">
        <f>IF('[1] 2025'!F111 &lt;&gt;"",'[1] 2025'!F111,"")</f>
        <v>14</v>
      </c>
      <c r="F113" s="37" t="str">
        <f>IF('[1] 2025'!G111 &lt;&gt;"",'[1] 2025'!G111,"")</f>
        <v/>
      </c>
      <c r="G113" s="4" t="str">
        <f>IF('[1] 2025'!H111 &lt;&gt;"",'[1] 2025'!H111,"")</f>
        <v>Urbanisme</v>
      </c>
      <c r="H113" s="4" t="str">
        <f>IF('[1] 2025'!I111 &lt;&gt;"",'[1] 2025'!I111,"")</f>
        <v>Persona jurídica</v>
      </c>
      <c r="I113" s="35" t="str">
        <f>'[1] 2025'!J111</f>
        <v>Castellà</v>
      </c>
      <c r="J113" s="4" t="str">
        <f>'[1] 2025'!K111</f>
        <v>Electrònic</v>
      </c>
      <c r="K113" s="4" t="str">
        <f>'[1] 2025'!L111</f>
        <v>Sol·licitud d'informació referent a la llicència d'activitats de l'edifici Altair.</v>
      </c>
      <c r="L113" s="4">
        <f>'[1] 2025'!M111</f>
        <v>12</v>
      </c>
      <c r="M113" s="4" t="str">
        <f>'[1] 2025'!N111</f>
        <v>No</v>
      </c>
      <c r="N113" s="37" t="str">
        <f>IF('[1] 2025'!O111 &lt;&gt;"",'[1] 2025'!O111,"")</f>
        <v/>
      </c>
      <c r="O113" s="4" t="str">
        <f>IF('[1] 2025'!P111 &lt;&gt;"",'[1] 2025'!P111,"")</f>
        <v/>
      </c>
      <c r="P113" s="35">
        <f>'[1] 2025'!Q111</f>
        <v>45854</v>
      </c>
      <c r="Q113" s="4" t="str">
        <f>IF('[1] 2025'!R111 &lt;&gt;"",'[1] 2025'!R111,"")</f>
        <v>Desistiment</v>
      </c>
      <c r="R113" s="4" t="str">
        <f>IF('[1] 2025'!S$14 &lt;&gt;"",'[1] 2025'!S$14,"")</f>
        <v/>
      </c>
      <c r="S113" s="35">
        <f>'[1] 2025'!T111</f>
        <v>0</v>
      </c>
      <c r="T113" s="35" t="str">
        <f>IF('[1] 2025'!U111 &lt;&gt;"",'[1] 2025'!U111,"")</f>
        <v/>
      </c>
      <c r="U113" s="35" t="str">
        <f>IF('[1] 2025'!V111 &lt;&gt;"",'[1] 2025'!V111,"")</f>
        <v/>
      </c>
      <c r="V113" s="4" t="str">
        <f>IF('[1] 2025'!W$14 &lt;&gt;"",'[1] 2025'!W$14,"")</f>
        <v/>
      </c>
      <c r="W113" s="4" t="str">
        <f>IF('[1] 2025'!X$14 &lt;&gt;"",'[1] 2025'!X$14,"")</f>
        <v/>
      </c>
    </row>
    <row r="114" spans="2:23" hidden="1" x14ac:dyDescent="0.2">
      <c r="B114" s="4">
        <f>IF('[1] 2025'!C112 &lt;&gt;"",'[1] 2025'!C112,"")</f>
        <v>19594</v>
      </c>
      <c r="C114" s="35">
        <f>IF('[1] 2025'!D112 &lt;&gt;"",'[1] 2025'!D112,"")</f>
        <v>45842</v>
      </c>
      <c r="D114" s="35">
        <f>IF('[1] 2025'!E112 &lt;&gt;"",'[1] 2025'!E112,"")</f>
        <v>45873</v>
      </c>
      <c r="E114" s="37">
        <f>IF('[1] 2025'!F112 &lt;&gt;"",'[1] 2025'!F112,"")</f>
        <v>5</v>
      </c>
      <c r="F114" s="37" t="str">
        <f>IF('[1] 2025'!G112 &lt;&gt;"",'[1] 2025'!G112,"")</f>
        <v/>
      </c>
      <c r="G114" s="4" t="str">
        <f>IF('[1] 2025'!H112 &lt;&gt;"",'[1] 2025'!H112,"")</f>
        <v>Urbanisme</v>
      </c>
      <c r="H114" s="4" t="str">
        <f>IF('[1] 2025'!I112 &lt;&gt;"",'[1] 2025'!I112,"")</f>
        <v>Home</v>
      </c>
      <c r="I114" s="35" t="str">
        <f>'[1] 2025'!J112</f>
        <v>Català</v>
      </c>
      <c r="J114" s="4" t="str">
        <f>'[1] 2025'!K112</f>
        <v>Electrònic</v>
      </c>
      <c r="K114" s="4" t="str">
        <f>'[1] 2025'!L112</f>
        <v>Sol·licitud del plànol de la ubicació de la finca i del plànol del local anomenat "Heineken House", situat al c/ Barbastre, núm. 3.</v>
      </c>
      <c r="L114" s="4">
        <f>'[1] 2025'!M112</f>
        <v>12</v>
      </c>
      <c r="M114" s="4" t="str">
        <f>'[1] 2025'!N112</f>
        <v>Sí</v>
      </c>
      <c r="N114" s="37" t="str">
        <f>IF('[1] 2025'!O112 &lt;&gt;"",'[1] 2025'!O112,"")</f>
        <v/>
      </c>
      <c r="O114" s="4" t="str">
        <f>IF('[1] 2025'!P112 &lt;&gt;"",'[1] 2025'!P112,"")</f>
        <v/>
      </c>
      <c r="P114" s="35">
        <f>'[1] 2025'!Q112</f>
        <v>45847</v>
      </c>
      <c r="Q114" s="4" t="str">
        <f>IF('[1] 2025'!R112 &lt;&gt;"",'[1] 2025'!R112,"")</f>
        <v>Estimació</v>
      </c>
      <c r="R114" s="4" t="str">
        <f>IF('[1] 2025'!S$14 &lt;&gt;"",'[1] 2025'!S$14,"")</f>
        <v/>
      </c>
      <c r="S114" s="35">
        <f>'[1] 2025'!T112</f>
        <v>45847</v>
      </c>
      <c r="T114" s="35" t="str">
        <f>IF('[1] 2025'!U112 &lt;&gt;"",'[1] 2025'!U112,"")</f>
        <v/>
      </c>
      <c r="U114" s="35" t="str">
        <f>IF('[1] 2025'!V112 &lt;&gt;"",'[1] 2025'!V112,"")</f>
        <v/>
      </c>
      <c r="V114" s="4" t="str">
        <f>IF('[1] 2025'!W$14 &lt;&gt;"",'[1] 2025'!W$14,"")</f>
        <v/>
      </c>
      <c r="W114" s="4" t="str">
        <f>IF('[1] 2025'!X$14 &lt;&gt;"",'[1] 2025'!X$14,"")</f>
        <v/>
      </c>
    </row>
    <row r="115" spans="2:23" hidden="1" x14ac:dyDescent="0.2">
      <c r="B115" s="4">
        <f>IF('[1] 2025'!C113 &lt;&gt;"",'[1] 2025'!C113,"")</f>
        <v>19698</v>
      </c>
      <c r="C115" s="35">
        <f>IF('[1] 2025'!D113 &lt;&gt;"",'[1] 2025'!D113,"")</f>
        <v>45845</v>
      </c>
      <c r="D115" s="35">
        <f>IF('[1] 2025'!E113 &lt;&gt;"",'[1] 2025'!E113,"")</f>
        <v>45876</v>
      </c>
      <c r="E115" s="37">
        <f>IF('[1] 2025'!F113 &lt;&gt;"",'[1] 2025'!F113,"")</f>
        <v>25</v>
      </c>
      <c r="F115" s="37" t="str">
        <f>IF('[1] 2025'!G113 &lt;&gt;"",'[1] 2025'!G113,"")</f>
        <v/>
      </c>
      <c r="G115" s="4" t="str">
        <f>IF('[1] 2025'!H113 &lt;&gt;"",'[1] 2025'!H113,"")</f>
        <v>Urbanisme</v>
      </c>
      <c r="H115" s="4" t="str">
        <f>IF('[1] 2025'!I113 &lt;&gt;"",'[1] 2025'!I113,"")</f>
        <v>Home</v>
      </c>
      <c r="I115" s="35" t="str">
        <f>'[1] 2025'!J113</f>
        <v>Català</v>
      </c>
      <c r="J115" s="4" t="str">
        <f>'[1] 2025'!K113</f>
        <v>Electrònic</v>
      </c>
      <c r="K115" s="4" t="str">
        <f>'[1] 2025'!L113</f>
        <v>Sol·licitud de la documentació relativa a la legalització de línies elèctriques, projectes i finals d'obres de l'edifici Sol Dorada I, situat al c/ Jaume Vicenç Vives, 20 (BT Piscina); de l'edifici situat al c/ Jaume Vicenç Vives, 11 (BT Escales - BT Jardí - BT Pàrquing); de l'edifici Marathon, situat al c/ Joanot Martorell, núm. 1 (Plànols); de l'edifici del Conjunt Residencial Living Fase II, situat al c/ Burguera, núm. 3; de l'edifici Castilla I, situat al c/ Pierre Vilar, núm. 16-18; de l'edifici Les Sinies, situat al c/ Maria del Castillo, núm. 10-12; i de l'edifici California, situat al c/ Jaume Vicenç Vives, núm. 7.</v>
      </c>
      <c r="L115" s="4">
        <f>'[1] 2025'!M113</f>
        <v>12</v>
      </c>
      <c r="M115" s="4" t="str">
        <f>'[1] 2025'!N113</f>
        <v>Sí</v>
      </c>
      <c r="N115" s="37" t="str">
        <f>IF('[1] 2025'!O113 &lt;&gt;"",'[1] 2025'!O113,"")</f>
        <v/>
      </c>
      <c r="O115" s="4" t="str">
        <f>IF('[1] 2025'!P113 &lt;&gt;"",'[1] 2025'!P113,"")</f>
        <v/>
      </c>
      <c r="P115" s="35">
        <f>'[1] 2025'!Q113</f>
        <v>45861</v>
      </c>
      <c r="Q115" s="4" t="str">
        <f>IF('[1] 2025'!R113 &lt;&gt;"",'[1] 2025'!R113,"")</f>
        <v>Estimació</v>
      </c>
      <c r="R115" s="4" t="str">
        <f>IF('[1] 2025'!S$14 &lt;&gt;"",'[1] 2025'!S$14,"")</f>
        <v/>
      </c>
      <c r="S115" s="35">
        <f>'[1] 2025'!T113</f>
        <v>45870</v>
      </c>
      <c r="T115" s="35" t="str">
        <f>IF('[1] 2025'!U113 &lt;&gt;"",'[1] 2025'!U113,"")</f>
        <v/>
      </c>
      <c r="U115" s="35" t="str">
        <f>IF('[1] 2025'!V113 &lt;&gt;"",'[1] 2025'!V113,"")</f>
        <v/>
      </c>
      <c r="V115" s="4" t="str">
        <f>IF('[1] 2025'!W$14 &lt;&gt;"",'[1] 2025'!W$14,"")</f>
        <v/>
      </c>
      <c r="W115" s="4" t="str">
        <f>IF('[1] 2025'!X$14 &lt;&gt;"",'[1] 2025'!X$14,"")</f>
        <v/>
      </c>
    </row>
    <row r="116" spans="2:23" hidden="1" x14ac:dyDescent="0.2">
      <c r="B116" s="4">
        <f>IF('[1] 2025'!C114 &lt;&gt;"",'[1] 2025'!C114,"")</f>
        <v>19746</v>
      </c>
      <c r="C116" s="35">
        <f>IF('[1] 2025'!D114 &lt;&gt;"",'[1] 2025'!D114,"")</f>
        <v>45845</v>
      </c>
      <c r="D116" s="35">
        <f>IF('[1] 2025'!E114 &lt;&gt;"",'[1] 2025'!E114,"")</f>
        <v>45876</v>
      </c>
      <c r="E116" s="37">
        <f>IF('[1] 2025'!F114 &lt;&gt;"",'[1] 2025'!F114,"")</f>
        <v>16</v>
      </c>
      <c r="F116" s="37" t="str">
        <f>IF('[1] 2025'!G114 &lt;&gt;"",'[1] 2025'!G114,"")</f>
        <v/>
      </c>
      <c r="G116" s="4" t="str">
        <f>IF('[1] 2025'!H114 &lt;&gt;"",'[1] 2025'!H114,"")</f>
        <v>Urbanisme</v>
      </c>
      <c r="H116" s="4" t="str">
        <f>IF('[1] 2025'!I114 &lt;&gt;"",'[1] 2025'!I114,"")</f>
        <v>Persona jurídica</v>
      </c>
      <c r="I116" s="35" t="str">
        <f>'[1] 2025'!J114</f>
        <v>Castellà</v>
      </c>
      <c r="J116" s="4" t="str">
        <f>'[1] 2025'!K114</f>
        <v>Electrònic</v>
      </c>
      <c r="K116" s="4" t="str">
        <f>'[1] 2025'!L114</f>
        <v>Sol·licitud de la documentació del promotor-constructor de l'edifici Estrella de Mar I, situat al c/ del Sol, núm. 8-10.</v>
      </c>
      <c r="L116" s="4">
        <f>'[1] 2025'!M114</f>
        <v>12</v>
      </c>
      <c r="M116" s="4" t="str">
        <f>'[1] 2025'!N114</f>
        <v>Sí</v>
      </c>
      <c r="N116" s="37" t="str">
        <f>IF('[1] 2025'!O114 &lt;&gt;"",'[1] 2025'!O114,"")</f>
        <v/>
      </c>
      <c r="O116" s="4" t="str">
        <f>IF('[1] 2025'!P114 &lt;&gt;"",'[1] 2025'!P114,"")</f>
        <v/>
      </c>
      <c r="P116" s="35">
        <f>'[1] 2025'!Q114</f>
        <v>45861</v>
      </c>
      <c r="Q116" s="4" t="str">
        <f>IF('[1] 2025'!R114 &lt;&gt;"",'[1] 2025'!R114,"")</f>
        <v>Estimació</v>
      </c>
      <c r="R116" s="4" t="str">
        <f>IF('[1] 2025'!S$14 &lt;&gt;"",'[1] 2025'!S$14,"")</f>
        <v/>
      </c>
      <c r="S116" s="35">
        <f>'[1] 2025'!T114</f>
        <v>45861</v>
      </c>
      <c r="T116" s="35" t="str">
        <f>IF('[1] 2025'!U114 &lt;&gt;"",'[1] 2025'!U114,"")</f>
        <v/>
      </c>
      <c r="U116" s="35" t="str">
        <f>IF('[1] 2025'!V114 &lt;&gt;"",'[1] 2025'!V114,"")</f>
        <v/>
      </c>
      <c r="V116" s="4" t="str">
        <f>IF('[1] 2025'!W$14 &lt;&gt;"",'[1] 2025'!W$14,"")</f>
        <v/>
      </c>
      <c r="W116" s="4" t="str">
        <f>IF('[1] 2025'!X$14 &lt;&gt;"",'[1] 2025'!X$14,"")</f>
        <v/>
      </c>
    </row>
    <row r="117" spans="2:23" hidden="1" x14ac:dyDescent="0.2">
      <c r="B117" s="4">
        <f>IF('[1] 2025'!C115 &lt;&gt;"",'[1] 2025'!C115,"")</f>
        <v>20268</v>
      </c>
      <c r="C117" s="35">
        <f>IF('[1] 2025'!D115 &lt;&gt;"",'[1] 2025'!D115,"")</f>
        <v>45848</v>
      </c>
      <c r="D117" s="35">
        <f>IF('[1] 2025'!E115 &lt;&gt;"",'[1] 2025'!E115,"")</f>
        <v>45879</v>
      </c>
      <c r="E117" s="37">
        <f>IF('[1] 2025'!F115 &lt;&gt;"",'[1] 2025'!F115,"")</f>
        <v>18</v>
      </c>
      <c r="F117" s="37" t="str">
        <f>IF('[1] 2025'!G115 &lt;&gt;"",'[1] 2025'!G115,"")</f>
        <v/>
      </c>
      <c r="G117" s="4" t="str">
        <f>IF('[1] 2025'!H115 &lt;&gt;"",'[1] 2025'!H115,"")</f>
        <v>Urbanisme</v>
      </c>
      <c r="H117" s="4" t="str">
        <f>IF('[1] 2025'!I115 &lt;&gt;"",'[1] 2025'!I115,"")</f>
        <v>Dona</v>
      </c>
      <c r="I117" s="35" t="str">
        <f>'[1] 2025'!J115</f>
        <v>Català</v>
      </c>
      <c r="J117" s="4" t="str">
        <f>'[1] 2025'!K115</f>
        <v>Presencial</v>
      </c>
      <c r="K117" s="4" t="str">
        <f>'[1] 2025'!L115</f>
        <v>Sol·licitud del plànol de l'habitatge, situat al c/ Pierre Vilar, núm. 19.</v>
      </c>
      <c r="L117" s="4">
        <f>'[1] 2025'!M115</f>
        <v>12</v>
      </c>
      <c r="M117" s="4" t="str">
        <f>'[1] 2025'!N115</f>
        <v>No</v>
      </c>
      <c r="N117" s="37" t="str">
        <f>IF('[1] 2025'!O115 &lt;&gt;"",'[1] 2025'!O115,"")</f>
        <v/>
      </c>
      <c r="O117" s="4" t="str">
        <f>IF('[1] 2025'!P115 &lt;&gt;"",'[1] 2025'!P115,"")</f>
        <v/>
      </c>
      <c r="P117" s="35">
        <f>'[1] 2025'!Q115</f>
        <v>45866</v>
      </c>
      <c r="Q117" s="4" t="str">
        <f>IF('[1] 2025'!R115 &lt;&gt;"",'[1] 2025'!R115,"")</f>
        <v>Estimació</v>
      </c>
      <c r="R117" s="4" t="str">
        <f>IF('[1] 2025'!S$14 &lt;&gt;"",'[1] 2025'!S$14,"")</f>
        <v/>
      </c>
      <c r="S117" s="35">
        <f>'[1] 2025'!T115</f>
        <v>45866</v>
      </c>
      <c r="T117" s="35" t="str">
        <f>IF('[1] 2025'!U115 &lt;&gt;"",'[1] 2025'!U115,"")</f>
        <v/>
      </c>
      <c r="U117" s="35" t="str">
        <f>IF('[1] 2025'!V115 &lt;&gt;"",'[1] 2025'!V115,"")</f>
        <v/>
      </c>
      <c r="V117" s="4" t="str">
        <f>IF('[1] 2025'!W$14 &lt;&gt;"",'[1] 2025'!W$14,"")</f>
        <v/>
      </c>
      <c r="W117" s="4" t="str">
        <f>IF('[1] 2025'!X$14 &lt;&gt;"",'[1] 2025'!X$14,"")</f>
        <v/>
      </c>
    </row>
    <row r="118" spans="2:23" hidden="1" x14ac:dyDescent="0.2">
      <c r="B118" s="4" t="str">
        <f>IF('[1] 2025'!C116 &lt;&gt;"",'[1] 2025'!C116,"")</f>
        <v>19778 i 21244</v>
      </c>
      <c r="C118" s="35">
        <f>IF('[1] 2025'!D116 &lt;&gt;"",'[1] 2025'!D116,"")</f>
        <v>45856</v>
      </c>
      <c r="D118" s="35">
        <f>IF('[1] 2025'!E116 &lt;&gt;"",'[1] 2025'!E116,"")</f>
        <v>45902</v>
      </c>
      <c r="E118" s="37">
        <f>IF('[1] 2025'!F116 &lt;&gt;"",'[1] 2025'!F116,"")</f>
        <v>81</v>
      </c>
      <c r="F118" s="37" t="str">
        <f>IF('[1] 2025'!G116 &lt;&gt;"",'[1] 2025'!G116,"")</f>
        <v>La informació es trasllada a la Unitat de Govern Obert amb retràs</v>
      </c>
      <c r="G118" s="4" t="str">
        <f>IF('[1] 2025'!H116 &lt;&gt;"",'[1] 2025'!H116,"")</f>
        <v>Urbanisme</v>
      </c>
      <c r="H118" s="4" t="str">
        <f>IF('[1] 2025'!I116 &lt;&gt;"",'[1] 2025'!I116,"")</f>
        <v>Home</v>
      </c>
      <c r="I118" s="35" t="str">
        <f>'[1] 2025'!J116</f>
        <v>Castellà</v>
      </c>
      <c r="J118" s="4" t="str">
        <f>'[1] 2025'!K116</f>
        <v>Electrònic</v>
      </c>
      <c r="K118" s="4" t="str">
        <f>'[1] 2025'!L116</f>
        <v>Sol·licitud dels projectes visats de l'Hotel Calypso, situat a l'avinguda de Pompeu Fabra, núm. 54-62.</v>
      </c>
      <c r="L118" s="4">
        <f>'[1] 2025'!M116</f>
        <v>12</v>
      </c>
      <c r="M118" s="4" t="str">
        <f>'[1] 2025'!N116</f>
        <v>Sí</v>
      </c>
      <c r="N118" s="37" t="str">
        <f>IF('[1] 2025'!O116 &lt;&gt;"",'[1] 2025'!O116,"")</f>
        <v/>
      </c>
      <c r="O118" s="4" t="str">
        <f>IF('[1] 2025'!P116 &lt;&gt;"",'[1] 2025'!P116,"")</f>
        <v/>
      </c>
      <c r="P118" s="35">
        <f>'[1] 2025'!Q116</f>
        <v>45937</v>
      </c>
      <c r="Q118" s="4" t="str">
        <f>IF('[1] 2025'!R116 &lt;&gt;"",'[1] 2025'!R116,"")</f>
        <v>Estimació</v>
      </c>
      <c r="R118" s="4" t="str">
        <f>IF('[1] 2025'!S$14 &lt;&gt;"",'[1] 2025'!S$14,"")</f>
        <v/>
      </c>
      <c r="S118" s="35">
        <f>'[1] 2025'!T116</f>
        <v>45937</v>
      </c>
      <c r="T118" s="35" t="str">
        <f>IF('[1] 2025'!U116 &lt;&gt;"",'[1] 2025'!U116,"")</f>
        <v/>
      </c>
      <c r="U118" s="35" t="str">
        <f>IF('[1] 2025'!V116 &lt;&gt;"",'[1] 2025'!V116,"")</f>
        <v/>
      </c>
      <c r="V118" s="4" t="str">
        <f>IF('[1] 2025'!W$14 &lt;&gt;"",'[1] 2025'!W$14,"")</f>
        <v/>
      </c>
      <c r="W118" s="4" t="str">
        <f>IF('[1] 2025'!X$14 &lt;&gt;"",'[1] 2025'!X$14,"")</f>
        <v/>
      </c>
    </row>
    <row r="119" spans="2:23" hidden="1" x14ac:dyDescent="0.2">
      <c r="B119" s="4">
        <f>IF('[1] 2025'!C117 &lt;&gt;"",'[1] 2025'!C117,"")</f>
        <v>21324</v>
      </c>
      <c r="C119" s="35">
        <f>IF('[1] 2025'!D117 &lt;&gt;"",'[1] 2025'!D117,"")</f>
        <v>45856</v>
      </c>
      <c r="D119" s="35">
        <f>IF('[1] 2025'!E117 &lt;&gt;"",'[1] 2025'!E117,"")</f>
        <v>45887</v>
      </c>
      <c r="E119" s="37">
        <f>IF('[1] 2025'!F117 &lt;&gt;"",'[1] 2025'!F117,"")</f>
        <v>27</v>
      </c>
      <c r="F119" s="37" t="str">
        <f>IF('[1] 2025'!G117 &lt;&gt;"",'[1] 2025'!G117,"")</f>
        <v/>
      </c>
      <c r="G119" s="4" t="str">
        <f>IF('[1] 2025'!H117 &lt;&gt;"",'[1] 2025'!H117,"")</f>
        <v>Urbana</v>
      </c>
      <c r="H119" s="4" t="str">
        <f>IF('[1] 2025'!I117 &lt;&gt;"",'[1] 2025'!I117,"")</f>
        <v>Persona jurídica</v>
      </c>
      <c r="I119" s="35" t="str">
        <f>'[1] 2025'!J117</f>
        <v>Català</v>
      </c>
      <c r="J119" s="4" t="str">
        <f>'[1] 2025'!K117</f>
        <v>Electrònic</v>
      </c>
      <c r="K119" s="4" t="str">
        <f>'[1] 2025'!L117</f>
        <v>Sol·licitud de les dades registrals d'una finca.</v>
      </c>
      <c r="L119" s="4">
        <f>'[1] 2025'!M117</f>
        <v>13</v>
      </c>
      <c r="M119" s="4" t="str">
        <f>'[1] 2025'!N117</f>
        <v>Sí</v>
      </c>
      <c r="N119" s="37" t="str">
        <f>IF('[1] 2025'!O117 &lt;&gt;"",'[1] 2025'!O117,"")</f>
        <v/>
      </c>
      <c r="O119" s="4" t="str">
        <f>IF('[1] 2025'!P117 &lt;&gt;"",'[1] 2025'!P117,"")</f>
        <v/>
      </c>
      <c r="P119" s="35">
        <f>'[1] 2025'!Q117</f>
        <v>45883</v>
      </c>
      <c r="Q119" s="4" t="str">
        <f>IF('[1] 2025'!R117 &lt;&gt;"",'[1] 2025'!R117,"")</f>
        <v>Estimació</v>
      </c>
      <c r="R119" s="4" t="str">
        <f>IF('[1] 2025'!S$14 &lt;&gt;"",'[1] 2025'!S$14,"")</f>
        <v/>
      </c>
      <c r="S119" s="35">
        <f>'[1] 2025'!T117</f>
        <v>45883</v>
      </c>
      <c r="T119" s="35" t="str">
        <f>IF('[1] 2025'!U117 &lt;&gt;"",'[1] 2025'!U117,"")</f>
        <v/>
      </c>
      <c r="U119" s="35" t="str">
        <f>IF('[1] 2025'!V117 &lt;&gt;"",'[1] 2025'!V117,"")</f>
        <v/>
      </c>
      <c r="V119" s="4" t="str">
        <f>IF('[1] 2025'!W$14 &lt;&gt;"",'[1] 2025'!W$14,"")</f>
        <v/>
      </c>
      <c r="W119" s="4" t="str">
        <f>IF('[1] 2025'!X$14 &lt;&gt;"",'[1] 2025'!X$14,"")</f>
        <v/>
      </c>
    </row>
    <row r="120" spans="2:23" hidden="1" x14ac:dyDescent="0.2">
      <c r="B120" s="4">
        <f>IF('[1] 2025'!C118 &lt;&gt;"",'[1] 2025'!C118,"")</f>
        <v>21623</v>
      </c>
      <c r="C120" s="35">
        <f>IF('[1] 2025'!D118 &lt;&gt;"",'[1] 2025'!D118,"")</f>
        <v>45860</v>
      </c>
      <c r="D120" s="35">
        <f>IF('[1] 2025'!E118 &lt;&gt;"",'[1] 2025'!E118,"")</f>
        <v>45891</v>
      </c>
      <c r="E120" s="37">
        <f>IF('[1] 2025'!F118 &lt;&gt;"",'[1] 2025'!F118,"")</f>
        <v>66</v>
      </c>
      <c r="F120" s="37" t="str">
        <f>IF('[1] 2025'!G118 &lt;&gt;"",'[1] 2025'!G118,"")</f>
        <v>La informació es trasllada a la Unitat de Govern Obert amb retràs</v>
      </c>
      <c r="G120" s="4" t="str">
        <f>IF('[1] 2025'!H118 &lt;&gt;"",'[1] 2025'!H118,"")</f>
        <v>Urbanisme</v>
      </c>
      <c r="H120" s="4" t="str">
        <f>IF('[1] 2025'!I118 &lt;&gt;"",'[1] 2025'!I118,"")</f>
        <v>Dona</v>
      </c>
      <c r="I120" s="35" t="str">
        <f>'[1] 2025'!J118</f>
        <v>Castellà</v>
      </c>
      <c r="J120" s="4" t="str">
        <f>'[1] 2025'!K118</f>
        <v>Electrònic</v>
      </c>
      <c r="K120" s="4" t="str">
        <f>'[1] 2025'!L118</f>
        <v>Sol·licitud de la documentació relativa a les obres de l'edifici Salou Homes, situat a l'avinguda Salvador Vilaseca, núm. 7.</v>
      </c>
      <c r="L120" s="4">
        <f>'[1] 2025'!M118</f>
        <v>12</v>
      </c>
      <c r="M120" s="4" t="str">
        <f>'[1] 2025'!N118</f>
        <v>Sí</v>
      </c>
      <c r="N120" s="37" t="str">
        <f>IF('[1] 2025'!O118 &lt;&gt;"",'[1] 2025'!O118,"")</f>
        <v/>
      </c>
      <c r="O120" s="4" t="str">
        <f>IF('[1] 2025'!P118 &lt;&gt;"",'[1] 2025'!P118,"")</f>
        <v/>
      </c>
      <c r="P120" s="35">
        <f>'[1] 2025'!Q118</f>
        <v>45926</v>
      </c>
      <c r="Q120" s="4" t="str">
        <f>IF('[1] 2025'!R118 &lt;&gt;"",'[1] 2025'!R118,"")</f>
        <v>Estimació</v>
      </c>
      <c r="R120" s="4" t="str">
        <f>IF('[1] 2025'!S$14 &lt;&gt;"",'[1] 2025'!S$14,"")</f>
        <v/>
      </c>
      <c r="S120" s="35">
        <f>'[1] 2025'!T118</f>
        <v>45926</v>
      </c>
      <c r="T120" s="35" t="str">
        <f>IF('[1] 2025'!U118 &lt;&gt;"",'[1] 2025'!U118,"")</f>
        <v/>
      </c>
      <c r="U120" s="35" t="str">
        <f>IF('[1] 2025'!V118 &lt;&gt;"",'[1] 2025'!V118,"")</f>
        <v/>
      </c>
      <c r="V120" s="4" t="str">
        <f>IF('[1] 2025'!W$14 &lt;&gt;"",'[1] 2025'!W$14,"")</f>
        <v/>
      </c>
      <c r="W120" s="4" t="str">
        <f>IF('[1] 2025'!X$14 &lt;&gt;"",'[1] 2025'!X$14,"")</f>
        <v/>
      </c>
    </row>
    <row r="121" spans="2:23" hidden="1" x14ac:dyDescent="0.2">
      <c r="B121" s="4">
        <f>IF('[1] 2025'!C119 &lt;&gt;"",'[1] 2025'!C119,"")</f>
        <v>21687</v>
      </c>
      <c r="C121" s="35">
        <f>IF('[1] 2025'!D119 &lt;&gt;"",'[1] 2025'!D119,"")</f>
        <v>45861</v>
      </c>
      <c r="D121" s="35">
        <f>IF('[1] 2025'!E119 &lt;&gt;"",'[1] 2025'!E119,"")</f>
        <v>45892</v>
      </c>
      <c r="E121" s="37">
        <f>IF('[1] 2025'!F119 &lt;&gt;"",'[1] 2025'!F119,"")</f>
        <v>1</v>
      </c>
      <c r="F121" s="37" t="str">
        <f>IF('[1] 2025'!G119 &lt;&gt;"",'[1] 2025'!G119,"")</f>
        <v/>
      </c>
      <c r="G121" s="4" t="str">
        <f>IF('[1] 2025'!H119 &lt;&gt;"",'[1] 2025'!H119,"")</f>
        <v>Enginyeria Civil</v>
      </c>
      <c r="H121" s="4" t="str">
        <f>IF('[1] 2025'!I119 &lt;&gt;"",'[1] 2025'!I119,"")</f>
        <v>Home</v>
      </c>
      <c r="I121" s="35" t="str">
        <f>'[1] 2025'!J119</f>
        <v>Català</v>
      </c>
      <c r="J121" s="4" t="str">
        <f>'[1] 2025'!K119</f>
        <v>Electrònic</v>
      </c>
      <c r="K121" s="4" t="str">
        <f>'[1] 2025'!L119</f>
        <v>Sol·licitud del Pla d'accessibilitat del municipi.</v>
      </c>
      <c r="L121" s="4">
        <f>'[1] 2025'!M119</f>
        <v>3</v>
      </c>
      <c r="M121" s="4" t="str">
        <f>'[1] 2025'!N119</f>
        <v>SÍ</v>
      </c>
      <c r="N121" s="37" t="str">
        <f>IF('[1] 2025'!O119 &lt;&gt;"",'[1] 2025'!O119,"")</f>
        <v/>
      </c>
      <c r="O121" s="4" t="str">
        <f>IF('[1] 2025'!P119 &lt;&gt;"",'[1] 2025'!P119,"")</f>
        <v/>
      </c>
      <c r="P121" s="35">
        <f>'[1] 2025'!Q119</f>
        <v>45862</v>
      </c>
      <c r="Q121" s="4" t="str">
        <f>IF('[1] 2025'!R119 &lt;&gt;"",'[1] 2025'!R119,"")</f>
        <v>Estimació</v>
      </c>
      <c r="R121" s="4" t="str">
        <f>IF('[1] 2025'!S$14 &lt;&gt;"",'[1] 2025'!S$14,"")</f>
        <v/>
      </c>
      <c r="S121" s="35">
        <f>'[1] 2025'!T119</f>
        <v>45862</v>
      </c>
      <c r="T121" s="35" t="str">
        <f>IF('[1] 2025'!U119 &lt;&gt;"",'[1] 2025'!U119,"")</f>
        <v/>
      </c>
      <c r="U121" s="35" t="str">
        <f>IF('[1] 2025'!V119 &lt;&gt;"",'[1] 2025'!V119,"")</f>
        <v/>
      </c>
      <c r="V121" s="4" t="str">
        <f>IF('[1] 2025'!W$14 &lt;&gt;"",'[1] 2025'!W$14,"")</f>
        <v/>
      </c>
      <c r="W121" s="4" t="str">
        <f>IF('[1] 2025'!X$14 &lt;&gt;"",'[1] 2025'!X$14,"")</f>
        <v/>
      </c>
    </row>
    <row r="122" spans="2:23" x14ac:dyDescent="0.2">
      <c r="B122" s="4">
        <f>IF('[1] 2025'!C120 &lt;&gt;"",'[1] 2025'!C120,"")</f>
        <v>21891</v>
      </c>
      <c r="C122" s="35">
        <f>IF('[1] 2025'!D120 &lt;&gt;"",'[1] 2025'!D120,"")</f>
        <v>45862</v>
      </c>
      <c r="D122" s="35">
        <f>IF('[1] 2025'!E120 &lt;&gt;"",'[1] 2025'!E120,"")</f>
        <v>45893</v>
      </c>
      <c r="E122" s="37">
        <f>IF('[1] 2025'!F120 &lt;&gt;"",'[1] 2025'!F120,"")</f>
        <v>29</v>
      </c>
      <c r="F122" s="37" t="str">
        <f>IF('[1] 2025'!G120 &lt;&gt;"",'[1] 2025'!G120,"")</f>
        <v/>
      </c>
      <c r="G122" s="4" t="str">
        <f>IF('[1] 2025'!H120 &lt;&gt;"",'[1] 2025'!H120,"")</f>
        <v>Urbanisme</v>
      </c>
      <c r="H122" s="4" t="str">
        <f>IF('[1] 2025'!I120 &lt;&gt;"",'[1] 2025'!I120,"")</f>
        <v>Persona jurídica</v>
      </c>
      <c r="I122" s="35" t="str">
        <f>'[1] 2025'!J120</f>
        <v>Castellà</v>
      </c>
      <c r="J122" s="4" t="str">
        <f>'[1] 2025'!K120</f>
        <v>Electrònic</v>
      </c>
      <c r="K122" s="4" t="str">
        <f>'[1] 2025'!L120</f>
        <v>Sol·licitud d'una còpia del Llibre de l'edifici Acqua, situat al c/ Camí del Racó, núm. 4.</v>
      </c>
      <c r="L122" s="4">
        <f>'[1] 2025'!M120</f>
        <v>12</v>
      </c>
      <c r="M122" s="4" t="str">
        <f>'[1] 2025'!N120</f>
        <v>Sí</v>
      </c>
      <c r="N122" s="37" t="str">
        <f>IF('[1] 2025'!O120 &lt;&gt;"",'[1] 2025'!O120,"")</f>
        <v/>
      </c>
      <c r="O122" s="4" t="str">
        <f>IF('[1] 2025'!P120 &lt;&gt;"",'[1] 2025'!P120,"")</f>
        <v/>
      </c>
      <c r="P122" s="35">
        <f>'[1] 2025'!Q120</f>
        <v>45891</v>
      </c>
      <c r="Q122" s="4" t="str">
        <f>IF('[1] 2025'!R120 &lt;&gt;"",'[1] 2025'!R120,"")</f>
        <v>Inadmissió</v>
      </c>
      <c r="R122" s="87" t="s">
        <v>406</v>
      </c>
      <c r="S122" s="56"/>
      <c r="T122" s="35" t="str">
        <f>IF('[1] 2025'!U120 &lt;&gt;"",'[1] 2025'!U120,"")</f>
        <v/>
      </c>
      <c r="U122" s="35" t="str">
        <f>IF('[1] 2025'!V120 &lt;&gt;"",'[1] 2025'!V120,"")</f>
        <v/>
      </c>
      <c r="V122" s="4" t="str">
        <f>IF('[1] 2025'!W$14 &lt;&gt;"",'[1] 2025'!W$14,"")</f>
        <v/>
      </c>
      <c r="W122" s="4" t="str">
        <f>IF('[1] 2025'!X$14 &lt;&gt;"",'[1] 2025'!X$14,"")</f>
        <v/>
      </c>
    </row>
    <row r="123" spans="2:23" hidden="1" x14ac:dyDescent="0.2">
      <c r="B123" s="4">
        <f>IF('[1] 2025'!C121 &lt;&gt;"",'[1] 2025'!C121,"")</f>
        <v>21918</v>
      </c>
      <c r="C123" s="35">
        <f>IF('[1] 2025'!D121 &lt;&gt;"",'[1] 2025'!D121,"")</f>
        <v>45862</v>
      </c>
      <c r="D123" s="35">
        <f>IF('[1] 2025'!E121 &lt;&gt;"",'[1] 2025'!E121,"")</f>
        <v>45908</v>
      </c>
      <c r="E123" s="37">
        <f>IF('[1] 2025'!F121 &lt;&gt;"",'[1] 2025'!F121,"")</f>
        <v>42</v>
      </c>
      <c r="F123" s="37" t="str">
        <f>IF('[1] 2025'!G121 &lt;&gt;"",'[1] 2025'!G121,"")</f>
        <v>Demora en el pagament de la liquidació</v>
      </c>
      <c r="G123" s="4" t="str">
        <f>IF('[1] 2025'!H121 &lt;&gt;"",'[1] 2025'!H121,"")</f>
        <v>Urbanisme</v>
      </c>
      <c r="H123" s="4" t="str">
        <f>IF('[1] 2025'!I121 &lt;&gt;"",'[1] 2025'!I121,"")</f>
        <v>Dona</v>
      </c>
      <c r="I123" s="35" t="str">
        <f>'[1] 2025'!J121</f>
        <v>Català</v>
      </c>
      <c r="J123" s="4" t="str">
        <f>'[1] 2025'!K121</f>
        <v>Electrònic</v>
      </c>
      <c r="K123" s="4" t="str">
        <f>'[1] 2025'!L121</f>
        <v>Sol·licitud de la llicència d'obres, plànols i altra documentació de l'edifici situat al c/ Escaladei, núm. 3.</v>
      </c>
      <c r="L123" s="4">
        <f>'[1] 2025'!M121</f>
        <v>12</v>
      </c>
      <c r="M123" s="4" t="str">
        <f>'[1] 2025'!N121</f>
        <v>Sí</v>
      </c>
      <c r="N123" s="37" t="str">
        <f>IF('[1] 2025'!O121 &lt;&gt;"",'[1] 2025'!O121,"")</f>
        <v/>
      </c>
      <c r="O123" s="4" t="str">
        <f>IF('[1] 2025'!P121 &lt;&gt;"",'[1] 2025'!P121,"")</f>
        <v/>
      </c>
      <c r="P123" s="35">
        <f>'[1] 2025'!Q121</f>
        <v>45919</v>
      </c>
      <c r="Q123" s="4" t="str">
        <f>IF('[1] 2025'!R121 &lt;&gt;"",'[1] 2025'!R121,"")</f>
        <v>Estimació</v>
      </c>
      <c r="R123" s="4" t="str">
        <f>IF('[1] 2025'!S$14 &lt;&gt;"",'[1] 2025'!S$14,"")</f>
        <v/>
      </c>
      <c r="S123" s="35">
        <f>'[1] 2025'!T121</f>
        <v>45919</v>
      </c>
      <c r="T123" s="35" t="str">
        <f>IF('[1] 2025'!U121 &lt;&gt;"",'[1] 2025'!U121,"")</f>
        <v/>
      </c>
      <c r="U123" s="35" t="str">
        <f>IF('[1] 2025'!V121 &lt;&gt;"",'[1] 2025'!V121,"")</f>
        <v/>
      </c>
      <c r="V123" s="4" t="str">
        <f>IF('[1] 2025'!W$14 &lt;&gt;"",'[1] 2025'!W$14,"")</f>
        <v/>
      </c>
      <c r="W123" s="4" t="str">
        <f>IF('[1] 2025'!X$14 &lt;&gt;"",'[1] 2025'!X$14,"")</f>
        <v/>
      </c>
    </row>
    <row r="124" spans="2:23" hidden="1" x14ac:dyDescent="0.2">
      <c r="B124" s="4">
        <f>IF('[1] 2025'!C122 &lt;&gt;"",'[1] 2025'!C122,"")</f>
        <v>22265</v>
      </c>
      <c r="C124" s="35">
        <f>IF('[1] 2025'!D122 &lt;&gt;"",'[1] 2025'!D122,"")</f>
        <v>45866</v>
      </c>
      <c r="D124" s="35">
        <f>IF('[1] 2025'!E122 &lt;&gt;"",'[1] 2025'!E122,"")</f>
        <v>45897</v>
      </c>
      <c r="E124" s="37">
        <f>IF('[1] 2025'!F122 &lt;&gt;"",'[1] 2025'!F122,"")</f>
        <v>17</v>
      </c>
      <c r="F124" s="37" t="str">
        <f>IF('[1] 2025'!G122 &lt;&gt;"",'[1] 2025'!G122,"")</f>
        <v/>
      </c>
      <c r="G124" s="4" t="str">
        <f>IF('[1] 2025'!H122 &lt;&gt;"",'[1] 2025'!H122,"")</f>
        <v>Activitats</v>
      </c>
      <c r="H124" s="4" t="str">
        <f>IF('[1] 2025'!I122 &lt;&gt;"",'[1] 2025'!I122,"")</f>
        <v>Persona jurídica</v>
      </c>
      <c r="I124" s="35" t="str">
        <f>'[1] 2025'!J122</f>
        <v>Català</v>
      </c>
      <c r="J124" s="4" t="str">
        <f>'[1] 2025'!K122</f>
        <v>Electrònic</v>
      </c>
      <c r="K124" s="4" t="str">
        <f>'[1] 2025'!L122</f>
        <v>Sol·licitud d'un llistat dels habitatges d'ús turístic de la Comunitat de Propietaris de l'edifici Atalaya-Mar.</v>
      </c>
      <c r="L124" s="4">
        <f>'[1] 2025'!M122</f>
        <v>13</v>
      </c>
      <c r="M124" s="4" t="str">
        <f>'[1] 2025'!N122</f>
        <v>No</v>
      </c>
      <c r="N124" s="37" t="str">
        <f>IF('[1] 2025'!O122 &lt;&gt;"",'[1] 2025'!O122,"")</f>
        <v/>
      </c>
      <c r="O124" s="4" t="str">
        <f>IF('[1] 2025'!P122 &lt;&gt;"",'[1] 2025'!P122,"")</f>
        <v/>
      </c>
      <c r="P124" s="35">
        <f>'[1] 2025'!Q122</f>
        <v>45883</v>
      </c>
      <c r="Q124" s="4" t="str">
        <f>IF('[1] 2025'!R122 &lt;&gt;"",'[1] 2025'!R122,"")</f>
        <v>Estimació</v>
      </c>
      <c r="R124" s="4" t="str">
        <f>IF('[1] 2025'!S$14 &lt;&gt;"",'[1] 2025'!S$14,"")</f>
        <v/>
      </c>
      <c r="S124" s="35">
        <f>'[1] 2025'!T122</f>
        <v>45883</v>
      </c>
      <c r="T124" s="35" t="str">
        <f>IF('[1] 2025'!U122 &lt;&gt;"",'[1] 2025'!U122,"")</f>
        <v/>
      </c>
      <c r="U124" s="35" t="str">
        <f>IF('[1] 2025'!V122 &lt;&gt;"",'[1] 2025'!V122,"")</f>
        <v/>
      </c>
      <c r="V124" s="4" t="str">
        <f>IF('[1] 2025'!W$14 &lt;&gt;"",'[1] 2025'!W$14,"")</f>
        <v/>
      </c>
      <c r="W124" s="4" t="str">
        <f>IF('[1] 2025'!X$14 &lt;&gt;"",'[1] 2025'!X$14,"")</f>
        <v/>
      </c>
    </row>
    <row r="125" spans="2:23" hidden="1" x14ac:dyDescent="0.2">
      <c r="B125" s="4">
        <f>IF('[1] 2025'!C123 &lt;&gt;"",'[1] 2025'!C123,"")</f>
        <v>22281</v>
      </c>
      <c r="C125" s="35">
        <f>IF('[1] 2025'!D123 &lt;&gt;"",'[1] 2025'!D123,"")</f>
        <v>45866</v>
      </c>
      <c r="D125" s="35">
        <f>IF('[1] 2025'!E123 &lt;&gt;"",'[1] 2025'!E123,"")</f>
        <v>45897</v>
      </c>
      <c r="E125" s="37">
        <f>IF('[1] 2025'!F123 &lt;&gt;"",'[1] 2025'!F123,"")</f>
        <v>50</v>
      </c>
      <c r="F125" s="37" t="str">
        <f>IF('[1] 2025'!G123 &lt;&gt;"",'[1] 2025'!G123,"")</f>
        <v>La informació es trasllada a la Unitat de Govern Obert amb retràs</v>
      </c>
      <c r="G125" s="4" t="str">
        <f>IF('[1] 2025'!H123 &lt;&gt;"",'[1] 2025'!H123,"")</f>
        <v>Activitats</v>
      </c>
      <c r="H125" s="4" t="str">
        <f>IF('[1] 2025'!I123 &lt;&gt;"",'[1] 2025'!I123,"")</f>
        <v>Home</v>
      </c>
      <c r="I125" s="35" t="str">
        <f>'[1] 2025'!J123</f>
        <v>Castellà</v>
      </c>
      <c r="J125" s="4" t="str">
        <f>'[1] 2025'!K123</f>
        <v>Electrònic</v>
      </c>
      <c r="K125" s="4" t="str">
        <f>'[1] 2025'!L123</f>
        <v>Sol·licitud de l'estat de vigència de la llicència, plànols i projectes de les activitats dels locals situats al c/ Barcelona, 102 i Passeig de Miramar, 50.</v>
      </c>
      <c r="L125" s="4">
        <f>'[1] 2025'!M123</f>
        <v>13</v>
      </c>
      <c r="M125" s="4" t="str">
        <f>'[1] 2025'!N123</f>
        <v>Sí</v>
      </c>
      <c r="N125" s="37" t="str">
        <f>IF('[1] 2025'!O123 &lt;&gt;"",'[1] 2025'!O123,"")</f>
        <v/>
      </c>
      <c r="O125" s="4" t="str">
        <f>IF('[1] 2025'!P123 &lt;&gt;"",'[1] 2025'!P123,"")</f>
        <v/>
      </c>
      <c r="P125" s="35">
        <f>'[1] 2025'!Q123</f>
        <v>45916</v>
      </c>
      <c r="Q125" s="4" t="str">
        <f>IF('[1] 2025'!R123 &lt;&gt;"",'[1] 2025'!R123,"")</f>
        <v>Estimació</v>
      </c>
      <c r="R125" s="4" t="str">
        <f>IF('[1] 2025'!S$14 &lt;&gt;"",'[1] 2025'!S$14,"")</f>
        <v/>
      </c>
      <c r="S125" s="35">
        <f>'[1] 2025'!T123</f>
        <v>45916</v>
      </c>
      <c r="T125" s="35" t="str">
        <f>IF('[1] 2025'!U123 &lt;&gt;"",'[1] 2025'!U123,"")</f>
        <v/>
      </c>
      <c r="U125" s="35" t="str">
        <f>IF('[1] 2025'!V123 &lt;&gt;"",'[1] 2025'!V123,"")</f>
        <v/>
      </c>
      <c r="V125" s="4" t="str">
        <f>IF('[1] 2025'!W$14 &lt;&gt;"",'[1] 2025'!W$14,"")</f>
        <v/>
      </c>
      <c r="W125" s="4" t="str">
        <f>IF('[1] 2025'!X$14 &lt;&gt;"",'[1] 2025'!X$14,"")</f>
        <v/>
      </c>
    </row>
    <row r="126" spans="2:23" hidden="1" x14ac:dyDescent="0.2">
      <c r="B126" s="4">
        <f>IF('[1] 2025'!C124 &lt;&gt;"",'[1] 2025'!C124,"")</f>
        <v>22399</v>
      </c>
      <c r="C126" s="35">
        <f>IF('[1] 2025'!D124 &lt;&gt;"",'[1] 2025'!D124,"")</f>
        <v>45867</v>
      </c>
      <c r="D126" s="35">
        <f>IF('[1] 2025'!E124 &lt;&gt;"",'[1] 2025'!E124,"")</f>
        <v>45913</v>
      </c>
      <c r="E126" s="37">
        <f>IF('[1] 2025'!F124 &lt;&gt;"",'[1] 2025'!F124,"")</f>
        <v>28</v>
      </c>
      <c r="F126" s="37" t="str">
        <f>IF('[1] 2025'!G124 &lt;&gt;"",'[1] 2025'!G124,"")</f>
        <v/>
      </c>
      <c r="G126" s="4" t="str">
        <f>IF('[1] 2025'!H124 &lt;&gt;"",'[1] 2025'!H124,"")</f>
        <v>Urbanisme</v>
      </c>
      <c r="H126" s="4" t="str">
        <f>IF('[1] 2025'!I124 &lt;&gt;"",'[1] 2025'!I124,"")</f>
        <v>Home</v>
      </c>
      <c r="I126" s="35" t="str">
        <f>'[1] 2025'!J124</f>
        <v>Castellà</v>
      </c>
      <c r="J126" s="4" t="str">
        <f>'[1] 2025'!K124</f>
        <v>Presencial</v>
      </c>
      <c r="K126" s="4" t="str">
        <f>'[1] 2025'!L124</f>
        <v>Sol·licitud dels plànols del pàrquing de l'edifici Rits, situat al c/ Brussel·les, núm. 64.</v>
      </c>
      <c r="L126" s="4">
        <f>'[1] 2025'!M124</f>
        <v>12</v>
      </c>
      <c r="M126" s="4" t="str">
        <f>'[1] 2025'!N124</f>
        <v>No</v>
      </c>
      <c r="N126" s="37" t="str">
        <f>IF('[1] 2025'!O124 &lt;&gt;"",'[1] 2025'!O124,"")</f>
        <v/>
      </c>
      <c r="O126" s="4" t="str">
        <f>IF('[1] 2025'!P124 &lt;&gt;"",'[1] 2025'!P124,"")</f>
        <v/>
      </c>
      <c r="P126" s="35">
        <f>'[1] 2025'!Q124</f>
        <v>45910</v>
      </c>
      <c r="Q126" s="4" t="str">
        <f>IF('[1] 2025'!R124 &lt;&gt;"",'[1] 2025'!R124,"")</f>
        <v>Estimació</v>
      </c>
      <c r="R126" s="4" t="str">
        <f>IF('[1] 2025'!S$14 &lt;&gt;"",'[1] 2025'!S$14,"")</f>
        <v/>
      </c>
      <c r="S126" s="35">
        <f>'[1] 2025'!T124</f>
        <v>45910</v>
      </c>
      <c r="T126" s="35" t="str">
        <f>IF('[1] 2025'!U124 &lt;&gt;"",'[1] 2025'!U124,"")</f>
        <v/>
      </c>
      <c r="U126" s="35" t="str">
        <f>IF('[1] 2025'!V124 &lt;&gt;"",'[1] 2025'!V124,"")</f>
        <v/>
      </c>
      <c r="V126" s="4" t="str">
        <f>IF('[1] 2025'!W$14 &lt;&gt;"",'[1] 2025'!W$14,"")</f>
        <v/>
      </c>
      <c r="W126" s="4" t="str">
        <f>IF('[1] 2025'!X$14 &lt;&gt;"",'[1] 2025'!X$14,"")</f>
        <v/>
      </c>
    </row>
    <row r="127" spans="2:23" hidden="1" x14ac:dyDescent="0.2">
      <c r="B127" s="4">
        <f>IF('[1] 2025'!C125 &lt;&gt;"",'[1] 2025'!C125,"")</f>
        <v>22470</v>
      </c>
      <c r="C127" s="35">
        <f>IF('[1] 2025'!D125 &lt;&gt;"",'[1] 2025'!D125,"")</f>
        <v>45867</v>
      </c>
      <c r="D127" s="35">
        <f>IF('[1] 2025'!E125 &lt;&gt;"",'[1] 2025'!E125,"")</f>
        <v>45898</v>
      </c>
      <c r="E127" s="37">
        <f>IF('[1] 2025'!F125 &lt;&gt;"",'[1] 2025'!F125,"")</f>
        <v>16</v>
      </c>
      <c r="F127" s="37" t="str">
        <f>IF('[1] 2025'!G125 &lt;&gt;"",'[1] 2025'!G125,"")</f>
        <v/>
      </c>
      <c r="G127" s="4" t="str">
        <f>IF('[1] 2025'!H125 &lt;&gt;"",'[1] 2025'!H125,"")</f>
        <v>Activitats</v>
      </c>
      <c r="H127" s="4" t="str">
        <f>IF('[1] 2025'!I125 &lt;&gt;"",'[1] 2025'!I125,"")</f>
        <v>Home</v>
      </c>
      <c r="I127" s="35" t="str">
        <f>'[1] 2025'!J125</f>
        <v>Castellà</v>
      </c>
      <c r="J127" s="4" t="str">
        <f>'[1] 2025'!K125</f>
        <v>Presencial</v>
      </c>
      <c r="K127" s="4" t="str">
        <f>'[1] 2025'!L125</f>
        <v>Sol·licitud d'un llistat dels habitatges d'ús turístic de la Comunitat de Propietaris de l'edifici Santa Eulàlia.</v>
      </c>
      <c r="L127" s="4">
        <f>'[1] 2025'!M125</f>
        <v>13</v>
      </c>
      <c r="M127" s="4" t="str">
        <f>'[1] 2025'!N125</f>
        <v>No</v>
      </c>
      <c r="N127" s="37" t="str">
        <f>IF('[1] 2025'!O125 &lt;&gt;"",'[1] 2025'!O125,"")</f>
        <v/>
      </c>
      <c r="O127" s="4" t="str">
        <f>IF('[1] 2025'!P125 &lt;&gt;"",'[1] 2025'!P125,"")</f>
        <v/>
      </c>
      <c r="P127" s="35">
        <f>'[1] 2025'!Q125</f>
        <v>45883</v>
      </c>
      <c r="Q127" s="4" t="str">
        <f>IF('[1] 2025'!R125 &lt;&gt;"",'[1] 2025'!R125,"")</f>
        <v>Estimació</v>
      </c>
      <c r="R127" s="4" t="str">
        <f>IF('[1] 2025'!S$14 &lt;&gt;"",'[1] 2025'!S$14,"")</f>
        <v/>
      </c>
      <c r="S127" s="35">
        <f>'[1] 2025'!T125</f>
        <v>45883</v>
      </c>
      <c r="T127" s="35" t="str">
        <f>IF('[1] 2025'!U125 &lt;&gt;"",'[1] 2025'!U125,"")</f>
        <v/>
      </c>
      <c r="U127" s="35" t="str">
        <f>IF('[1] 2025'!V125 &lt;&gt;"",'[1] 2025'!V125,"")</f>
        <v/>
      </c>
      <c r="V127" s="4" t="str">
        <f>IF('[1] 2025'!W$14 &lt;&gt;"",'[1] 2025'!W$14,"")</f>
        <v/>
      </c>
      <c r="W127" s="4" t="str">
        <f>IF('[1] 2025'!X$14 &lt;&gt;"",'[1] 2025'!X$14,"")</f>
        <v/>
      </c>
    </row>
    <row r="128" spans="2:23" x14ac:dyDescent="0.2">
      <c r="B128" s="4">
        <f>IF('[1] 2025'!C126 &lt;&gt;"",'[1] 2025'!C126,"")</f>
        <v>22587</v>
      </c>
      <c r="C128" s="35">
        <f>IF('[1] 2025'!D126 &lt;&gt;"",'[1] 2025'!D126,"")</f>
        <v>45868</v>
      </c>
      <c r="D128" s="35">
        <f>IF('[1] 2025'!E126 &lt;&gt;"",'[1] 2025'!E126,"")</f>
        <v>45899</v>
      </c>
      <c r="E128" s="37">
        <f>IF('[1] 2025'!F126 &lt;&gt;"",'[1] 2025'!F126,"")</f>
        <v>48</v>
      </c>
      <c r="F128" s="37" t="str">
        <f>IF('[1] 2025'!G126 &lt;&gt;"",'[1] 2025'!G126,"")</f>
        <v>La informació es trasllada a la Unitat de Govern Obert amb retràs</v>
      </c>
      <c r="G128" s="4" t="str">
        <f>IF('[1] 2025'!H126 &lt;&gt;"",'[1] 2025'!H126,"")</f>
        <v>Activitats</v>
      </c>
      <c r="H128" s="4" t="str">
        <f>IF('[1] 2025'!I126 &lt;&gt;"",'[1] 2025'!I126,"")</f>
        <v>Persona jurídica</v>
      </c>
      <c r="I128" s="35" t="str">
        <f>'[1] 2025'!J126</f>
        <v>Castellà</v>
      </c>
      <c r="J128" s="4" t="str">
        <f>'[1] 2025'!K126</f>
        <v>Electrònic</v>
      </c>
      <c r="K128" s="4" t="str">
        <f>'[1] 2025'!L126</f>
        <v>Sol·licitud d'informació relacionada amb les llicències o expedients municipals relacionats amb escales de cargol relacionats amb locals comercials, informes i atestats relacionats i dades estadístiques de tots els incendis en locals.</v>
      </c>
      <c r="L128" s="4">
        <f>'[1] 2025'!M126</f>
        <v>13</v>
      </c>
      <c r="M128" s="4" t="str">
        <f>'[1] 2025'!N126</f>
        <v>Sí</v>
      </c>
      <c r="N128" s="37" t="str">
        <f>IF('[1] 2025'!O126 &lt;&gt;"",'[1] 2025'!O126,"")</f>
        <v/>
      </c>
      <c r="O128" s="4" t="str">
        <f>IF('[1] 2025'!P126 &lt;&gt;"",'[1] 2025'!P126,"")</f>
        <v/>
      </c>
      <c r="P128" s="35">
        <f>'[1] 2025'!Q126</f>
        <v>45916</v>
      </c>
      <c r="Q128" s="4" t="str">
        <f>IF('[1] 2025'!R126 &lt;&gt;"",'[1] 2025'!R126,"")</f>
        <v>Inadmissió</v>
      </c>
      <c r="R128" s="87" t="s">
        <v>406</v>
      </c>
      <c r="S128" s="56"/>
      <c r="T128" s="35" t="str">
        <f>IF('[1] 2025'!U126 &lt;&gt;"",'[1] 2025'!U126,"")</f>
        <v/>
      </c>
      <c r="U128" s="35" t="str">
        <f>IF('[1] 2025'!V126 &lt;&gt;"",'[1] 2025'!V126,"")</f>
        <v/>
      </c>
      <c r="V128" s="4" t="str">
        <f>IF('[1] 2025'!W$14 &lt;&gt;"",'[1] 2025'!W$14,"")</f>
        <v/>
      </c>
      <c r="W128" s="4" t="str">
        <f>IF('[1] 2025'!X$14 &lt;&gt;"",'[1] 2025'!X$14,"")</f>
        <v/>
      </c>
    </row>
    <row r="129" spans="2:23" hidden="1" x14ac:dyDescent="0.2">
      <c r="B129" s="4">
        <f>IF('[1] 2025'!C127 &lt;&gt;"",'[1] 2025'!C127,"")</f>
        <v>22851</v>
      </c>
      <c r="C129" s="35">
        <f>IF('[1] 2025'!D127 &lt;&gt;"",'[1] 2025'!D127,"")</f>
        <v>45869</v>
      </c>
      <c r="D129" s="35">
        <f>IF('[1] 2025'!E127 &lt;&gt;"",'[1] 2025'!E127,"")</f>
        <v>45900</v>
      </c>
      <c r="E129" s="37">
        <f>IF('[1] 2025'!F127 &lt;&gt;"",'[1] 2025'!F127,"")</f>
        <v>14</v>
      </c>
      <c r="F129" s="37" t="str">
        <f>IF('[1] 2025'!G127 &lt;&gt;"",'[1] 2025'!G127,"")</f>
        <v/>
      </c>
      <c r="G129" s="4" t="str">
        <f>IF('[1] 2025'!H127 &lt;&gt;"",'[1] 2025'!H127,"")</f>
        <v>Activitats</v>
      </c>
      <c r="H129" s="4" t="str">
        <f>IF('[1] 2025'!I127 &lt;&gt;"",'[1] 2025'!I127,"")</f>
        <v>Dona</v>
      </c>
      <c r="I129" s="35" t="str">
        <f>'[1] 2025'!J127</f>
        <v>Català</v>
      </c>
      <c r="J129" s="4" t="str">
        <f>'[1] 2025'!K127</f>
        <v>Presencial</v>
      </c>
      <c r="K129" s="4" t="str">
        <f>'[1] 2025'!L127</f>
        <v>Sol·licitud d'un llistat dels habitatges d'ús turístic de la Comunitat de Propietaris de l'edifici Venus.</v>
      </c>
      <c r="L129" s="4">
        <f>'[1] 2025'!M127</f>
        <v>13</v>
      </c>
      <c r="M129" s="4" t="str">
        <f>'[1] 2025'!N127</f>
        <v>No</v>
      </c>
      <c r="N129" s="37" t="str">
        <f>IF('[1] 2025'!O127 &lt;&gt;"",'[1] 2025'!O127,"")</f>
        <v/>
      </c>
      <c r="O129" s="4" t="str">
        <f>IF('[1] 2025'!P127 &lt;&gt;"",'[1] 2025'!P127,"")</f>
        <v/>
      </c>
      <c r="P129" s="35">
        <f>'[1] 2025'!Q127</f>
        <v>45883</v>
      </c>
      <c r="Q129" s="4" t="str">
        <f>IF('[1] 2025'!R127 &lt;&gt;"",'[1] 2025'!R127,"")</f>
        <v>Estimació</v>
      </c>
      <c r="R129" s="4" t="str">
        <f>IF('[1] 2025'!S$14 &lt;&gt;"",'[1] 2025'!S$14,"")</f>
        <v/>
      </c>
      <c r="S129" s="35">
        <f>'[1] 2025'!T127</f>
        <v>45883</v>
      </c>
      <c r="T129" s="35" t="str">
        <f>IF('[1] 2025'!U127 &lt;&gt;"",'[1] 2025'!U127,"")</f>
        <v/>
      </c>
      <c r="U129" s="35" t="str">
        <f>IF('[1] 2025'!V127 &lt;&gt;"",'[1] 2025'!V127,"")</f>
        <v/>
      </c>
      <c r="V129" s="4" t="str">
        <f>IF('[1] 2025'!W$14 &lt;&gt;"",'[1] 2025'!W$14,"")</f>
        <v/>
      </c>
      <c r="W129" s="4" t="str">
        <f>IF('[1] 2025'!X$14 &lt;&gt;"",'[1] 2025'!X$14,"")</f>
        <v/>
      </c>
    </row>
    <row r="130" spans="2:23" hidden="1" x14ac:dyDescent="0.2">
      <c r="B130" s="4">
        <f>IF('[1] 2025'!C128 &lt;&gt;"",'[1] 2025'!C128,"")</f>
        <v>23215</v>
      </c>
      <c r="C130" s="35">
        <f>IF('[1] 2025'!D128 &lt;&gt;"",'[1] 2025'!D128,"")</f>
        <v>45870</v>
      </c>
      <c r="D130" s="35">
        <f>IF('[1] 2025'!E128 &lt;&gt;"",'[1] 2025'!E128,"")</f>
        <v>45901</v>
      </c>
      <c r="E130" s="37">
        <f>IF('[1] 2025'!F128 &lt;&gt;"",'[1] 2025'!F128,"")</f>
        <v>25</v>
      </c>
      <c r="F130" s="37" t="str">
        <f>IF('[1] 2025'!G128 &lt;&gt;"",'[1] 2025'!G128,"")</f>
        <v/>
      </c>
      <c r="G130" s="4" t="str">
        <f>IF('[1] 2025'!H128 &lt;&gt;"",'[1] 2025'!H128,"")</f>
        <v>Activitats</v>
      </c>
      <c r="H130" s="4" t="str">
        <f>IF('[1] 2025'!I128 &lt;&gt;"",'[1] 2025'!I128,"")</f>
        <v>Dona</v>
      </c>
      <c r="I130" s="35" t="str">
        <f>'[1] 2025'!J128</f>
        <v>Castellà</v>
      </c>
      <c r="J130" s="4" t="str">
        <f>'[1] 2025'!K128</f>
        <v>Presencial</v>
      </c>
      <c r="K130" s="4" t="str">
        <f>'[1] 2025'!L128</f>
        <v>Sol·licitud d'un llistat dels habitatges d'ús turístic de la Comunitat de Propietaris de l'edifici Palafox.</v>
      </c>
      <c r="L130" s="4">
        <f>'[1] 2025'!M128</f>
        <v>13</v>
      </c>
      <c r="M130" s="4" t="str">
        <f>'[1] 2025'!N128</f>
        <v>No</v>
      </c>
      <c r="N130" s="37" t="str">
        <f>IF('[1] 2025'!O128 &lt;&gt;"",'[1] 2025'!O128,"")</f>
        <v/>
      </c>
      <c r="O130" s="4" t="str">
        <f>IF('[1] 2025'!P128 &lt;&gt;"",'[1] 2025'!P128,"")</f>
        <v/>
      </c>
      <c r="P130" s="35">
        <f>'[1] 2025'!Q128</f>
        <v>45895</v>
      </c>
      <c r="Q130" s="4" t="str">
        <f>IF('[1] 2025'!R128 &lt;&gt;"",'[1] 2025'!R128,"")</f>
        <v>Estimació</v>
      </c>
      <c r="R130" s="4" t="str">
        <f>IF('[1] 2025'!S$14 &lt;&gt;"",'[1] 2025'!S$14,"")</f>
        <v/>
      </c>
      <c r="S130" s="35">
        <f>'[1] 2025'!T128</f>
        <v>45895</v>
      </c>
      <c r="T130" s="35" t="str">
        <f>IF('[1] 2025'!U128 &lt;&gt;"",'[1] 2025'!U128,"")</f>
        <v/>
      </c>
      <c r="U130" s="35" t="str">
        <f>IF('[1] 2025'!V128 &lt;&gt;"",'[1] 2025'!V128,"")</f>
        <v/>
      </c>
      <c r="V130" s="4" t="str">
        <f>IF('[1] 2025'!W$14 &lt;&gt;"",'[1] 2025'!W$14,"")</f>
        <v/>
      </c>
      <c r="W130" s="4" t="str">
        <f>IF('[1] 2025'!X$14 &lt;&gt;"",'[1] 2025'!X$14,"")</f>
        <v/>
      </c>
    </row>
    <row r="131" spans="2:23" hidden="1" x14ac:dyDescent="0.2">
      <c r="B131" s="4">
        <f>IF('[1] 2025'!C129 &lt;&gt;"",'[1] 2025'!C129,"")</f>
        <v>23321</v>
      </c>
      <c r="C131" s="35">
        <f>IF('[1] 2025'!D129 &lt;&gt;"",'[1] 2025'!D129,"")</f>
        <v>45870</v>
      </c>
      <c r="D131" s="35">
        <f>IF('[1] 2025'!E129 &lt;&gt;"",'[1] 2025'!E129,"")</f>
        <v>45916</v>
      </c>
      <c r="E131" s="37">
        <f>IF('[1] 2025'!F129 &lt;&gt;"",'[1] 2025'!F129,"")</f>
        <v>31</v>
      </c>
      <c r="F131" s="37" t="str">
        <f>IF('[1] 2025'!G129 &lt;&gt;"",'[1] 2025'!G129,"")</f>
        <v>Demora en la tramitació</v>
      </c>
      <c r="G131" s="4" t="str">
        <f>IF('[1] 2025'!H129 &lt;&gt;"",'[1] 2025'!H129,"")</f>
        <v>Urbanisme</v>
      </c>
      <c r="H131" s="4" t="str">
        <f>IF('[1] 2025'!I129 &lt;&gt;"",'[1] 2025'!I129,"")</f>
        <v>Dona</v>
      </c>
      <c r="I131" s="35" t="str">
        <f>'[1] 2025'!J129</f>
        <v>Català</v>
      </c>
      <c r="J131" s="4" t="str">
        <f>'[1] 2025'!K129</f>
        <v>Electrònic</v>
      </c>
      <c r="K131" s="4" t="str">
        <f>'[1] 2025'!L129</f>
        <v>Sol·licitud dels plànols del pàrquing de l'edifici Riviera Park, situat al c/ Louis Braille, núm. 1.</v>
      </c>
      <c r="L131" s="4">
        <f>'[1] 2025'!M129</f>
        <v>12</v>
      </c>
      <c r="M131" s="4" t="str">
        <f>'[1] 2025'!N129</f>
        <v>Sí</v>
      </c>
      <c r="N131" s="37" t="str">
        <f>IF('[1] 2025'!O129 &lt;&gt;"",'[1] 2025'!O129,"")</f>
        <v/>
      </c>
      <c r="O131" s="4" t="str">
        <f>IF('[1] 2025'!P129 &lt;&gt;"",'[1] 2025'!P129,"")</f>
        <v/>
      </c>
      <c r="P131" s="35">
        <f>'[1] 2025'!Q129</f>
        <v>45916</v>
      </c>
      <c r="Q131" s="4" t="str">
        <f>IF('[1] 2025'!R129 &lt;&gt;"",'[1] 2025'!R129,"")</f>
        <v>Estimació</v>
      </c>
      <c r="R131" s="4" t="str">
        <f>IF('[1] 2025'!S$14 &lt;&gt;"",'[1] 2025'!S$14,"")</f>
        <v/>
      </c>
      <c r="S131" s="35">
        <f>'[1] 2025'!T129</f>
        <v>45916</v>
      </c>
      <c r="T131" s="35" t="str">
        <f>IF('[1] 2025'!U129 &lt;&gt;"",'[1] 2025'!U129,"")</f>
        <v/>
      </c>
      <c r="U131" s="35" t="str">
        <f>IF('[1] 2025'!V129 &lt;&gt;"",'[1] 2025'!V129,"")</f>
        <v/>
      </c>
      <c r="V131" s="4" t="str">
        <f>IF('[1] 2025'!W$14 &lt;&gt;"",'[1] 2025'!W$14,"")</f>
        <v/>
      </c>
      <c r="W131" s="4" t="str">
        <f>IF('[1] 2025'!X$14 &lt;&gt;"",'[1] 2025'!X$14,"")</f>
        <v/>
      </c>
    </row>
    <row r="132" spans="2:23" hidden="1" x14ac:dyDescent="0.2">
      <c r="B132" s="4">
        <f>IF('[1] 2025'!C130 &lt;&gt;"",'[1] 2025'!C130,"")</f>
        <v>23332</v>
      </c>
      <c r="C132" s="35">
        <f>IF('[1] 2025'!D130 &lt;&gt;"",'[1] 2025'!D130,"")</f>
        <v>45873</v>
      </c>
      <c r="D132" s="35">
        <f>IF('[1] 2025'!E130 &lt;&gt;"",'[1] 2025'!E130,"")</f>
        <v>45904</v>
      </c>
      <c r="E132" s="37">
        <f>IF('[1] 2025'!F130 &lt;&gt;"",'[1] 2025'!F130,"")</f>
        <v>10</v>
      </c>
      <c r="F132" s="37" t="str">
        <f>IF('[1] 2025'!G130 &lt;&gt;"",'[1] 2025'!G130,"")</f>
        <v/>
      </c>
      <c r="G132" s="4" t="str">
        <f>IF('[1] 2025'!H130 &lt;&gt;"",'[1] 2025'!H130,"")</f>
        <v xml:space="preserve">Personal i processos selectius </v>
      </c>
      <c r="H132" s="4" t="str">
        <f>IF('[1] 2025'!I130 &lt;&gt;"",'[1] 2025'!I130,"")</f>
        <v>Dona</v>
      </c>
      <c r="I132" s="35" t="str">
        <f>'[1] 2025'!J130</f>
        <v>Català</v>
      </c>
      <c r="J132" s="4" t="str">
        <f>'[1] 2025'!K130</f>
        <v>Electrònic</v>
      </c>
      <c r="K132" s="4" t="str">
        <f>'[1] 2025'!L130</f>
        <v>Sol·licitud de les còpies dels exàmens del temari general per a les categories A1 i A2 dels últims 3 anys.</v>
      </c>
      <c r="L132" s="4">
        <f>'[1] 2025'!M130</f>
        <v>4</v>
      </c>
      <c r="M132" s="4" t="str">
        <f>'[1] 2025'!N130</f>
        <v>SÍ</v>
      </c>
      <c r="N132" s="37" t="str">
        <f>IF('[1] 2025'!O130 &lt;&gt;"",'[1] 2025'!O130,"")</f>
        <v/>
      </c>
      <c r="O132" s="4" t="str">
        <f>IF('[1] 2025'!P130 &lt;&gt;"",'[1] 2025'!P130,"")</f>
        <v/>
      </c>
      <c r="P132" s="35">
        <f>'[1] 2025'!Q130</f>
        <v>45883</v>
      </c>
      <c r="Q132" s="4" t="str">
        <f>IF('[1] 2025'!R130 &lt;&gt;"",'[1] 2025'!R130,"")</f>
        <v>Estimació</v>
      </c>
      <c r="R132" s="4" t="str">
        <f>IF('[1] 2025'!S$14 &lt;&gt;"",'[1] 2025'!S$14,"")</f>
        <v/>
      </c>
      <c r="S132" s="35">
        <f>'[1] 2025'!T130</f>
        <v>45883</v>
      </c>
      <c r="T132" s="35" t="str">
        <f>IF('[1] 2025'!U130 &lt;&gt;"",'[1] 2025'!U130,"")</f>
        <v/>
      </c>
      <c r="U132" s="35" t="str">
        <f>IF('[1] 2025'!V130 &lt;&gt;"",'[1] 2025'!V130,"")</f>
        <v/>
      </c>
      <c r="V132" s="4" t="str">
        <f>IF('[1] 2025'!W$14 &lt;&gt;"",'[1] 2025'!W$14,"")</f>
        <v/>
      </c>
      <c r="W132" s="4" t="str">
        <f>IF('[1] 2025'!X$14 &lt;&gt;"",'[1] 2025'!X$14,"")</f>
        <v/>
      </c>
    </row>
    <row r="133" spans="2:23" hidden="1" x14ac:dyDescent="0.2">
      <c r="B133" s="4">
        <f>IF('[1] 2025'!C131 &lt;&gt;"",'[1] 2025'!C131,"")</f>
        <v>23711</v>
      </c>
      <c r="C133" s="35">
        <f>IF('[1] 2025'!D131 &lt;&gt;"",'[1] 2025'!D131,"")</f>
        <v>45874</v>
      </c>
      <c r="D133" s="35">
        <f>IF('[1] 2025'!E131 &lt;&gt;"",'[1] 2025'!E131,"")</f>
        <v>45920</v>
      </c>
      <c r="E133" s="37">
        <f>IF('[1] 2025'!F131 &lt;&gt;"",'[1] 2025'!F131,"")</f>
        <v>99</v>
      </c>
      <c r="F133" s="37" t="str">
        <f>IF('[1] 2025'!G131 &lt;&gt;"",'[1] 2025'!G131,"")</f>
        <v>La informació es trasllada a la Unitat de Govern Obert amb retràs</v>
      </c>
      <c r="G133" s="4" t="str">
        <f>IF('[1] 2025'!H131 &lt;&gt;"",'[1] 2025'!H131,"")</f>
        <v>Urbanisme i activitats</v>
      </c>
      <c r="H133" s="4" t="str">
        <f>IF('[1] 2025'!I131 &lt;&gt;"",'[1] 2025'!I131,"")</f>
        <v>Persona jurídica</v>
      </c>
      <c r="I133" s="35" t="str">
        <f>'[1] 2025'!J131</f>
        <v>Castellà</v>
      </c>
      <c r="J133" s="4" t="str">
        <f>'[1] 2025'!K131</f>
        <v>Electrònic</v>
      </c>
      <c r="K133" s="4" t="str">
        <f>'[1] 2025'!L131</f>
        <v>Sol·licitud d'una còpia dels informes i de les llicències atorgades al complex Ona Suites Salou, situat al c/ Berlín, 11.</v>
      </c>
      <c r="L133" s="4">
        <f>'[1] 2025'!M131</f>
        <v>13</v>
      </c>
      <c r="M133" s="4" t="str">
        <f>'[1] 2025'!N131</f>
        <v>Sí</v>
      </c>
      <c r="N133" s="37" t="str">
        <f>IF('[1] 2025'!O131 &lt;&gt;"",'[1] 2025'!O131,"")</f>
        <v/>
      </c>
      <c r="O133" s="4" t="str">
        <f>IF('[1] 2025'!P131 &lt;&gt;"",'[1] 2025'!P131,"")</f>
        <v/>
      </c>
      <c r="P133" s="35">
        <f>'[1] 2025'!Q131</f>
        <v>45973</v>
      </c>
      <c r="Q133" s="4" t="str">
        <f>IF('[1] 2025'!R131 &lt;&gt;"",'[1] 2025'!R131,"")</f>
        <v>Estimació</v>
      </c>
      <c r="R133" s="4" t="str">
        <f>IF('[1] 2025'!S$14 &lt;&gt;"",'[1] 2025'!S$14,"")</f>
        <v/>
      </c>
      <c r="S133" s="35">
        <f>'[1] 2025'!T131</f>
        <v>45973</v>
      </c>
      <c r="T133" s="35" t="str">
        <f>IF('[1] 2025'!U131 &lt;&gt;"",'[1] 2025'!U131,"")</f>
        <v/>
      </c>
      <c r="U133" s="35" t="str">
        <f>IF('[1] 2025'!V131 &lt;&gt;"",'[1] 2025'!V131,"")</f>
        <v/>
      </c>
      <c r="V133" s="4" t="str">
        <f>IF('[1] 2025'!W$14 &lt;&gt;"",'[1] 2025'!W$14,"")</f>
        <v/>
      </c>
      <c r="W133" s="4" t="str">
        <f>IF('[1] 2025'!X$14 &lt;&gt;"",'[1] 2025'!X$14,"")</f>
        <v/>
      </c>
    </row>
    <row r="134" spans="2:23" hidden="1" x14ac:dyDescent="0.2">
      <c r="B134" s="4">
        <f>IF('[1] 2025'!C132 &lt;&gt;"",'[1] 2025'!C132,"")</f>
        <v>23719</v>
      </c>
      <c r="C134" s="35">
        <f>IF('[1] 2025'!D132 &lt;&gt;"",'[1] 2025'!D132,"")</f>
        <v>45874</v>
      </c>
      <c r="D134" s="35">
        <f>IF('[1] 2025'!E132 &lt;&gt;"",'[1] 2025'!E132,"")</f>
        <v>45905</v>
      </c>
      <c r="E134" s="37">
        <f>IF('[1] 2025'!F132 &lt;&gt;"",'[1] 2025'!F132,"")</f>
        <v>62</v>
      </c>
      <c r="F134" s="37" t="str">
        <f>IF('[1] 2025'!G132 &lt;&gt;"",'[1] 2025'!G132,"")</f>
        <v>Entrada a la Unitat de Govern Obert en data 3/9/2025</v>
      </c>
      <c r="G134" s="4" t="str">
        <f>IF('[1] 2025'!H132 &lt;&gt;"",'[1] 2025'!H132,"")</f>
        <v>Urbanisme i activitats</v>
      </c>
      <c r="H134" s="4" t="str">
        <f>IF('[1] 2025'!I132 &lt;&gt;"",'[1] 2025'!I132,"")</f>
        <v>Persona jurídica</v>
      </c>
      <c r="I134" s="35" t="str">
        <f>'[1] 2025'!J132</f>
        <v>Castellà</v>
      </c>
      <c r="J134" s="4" t="str">
        <f>'[1] 2025'!K132</f>
        <v>Electrònic</v>
      </c>
      <c r="K134" s="4" t="str">
        <f>'[1] 2025'!L132</f>
        <v>Sol·licitud de les llicències atorgades al complex Ona Jardines Paraisol, situat al c/ Ciutat de Reus, núm. 19.</v>
      </c>
      <c r="L134" s="4">
        <f>'[1] 2025'!M132</f>
        <v>12</v>
      </c>
      <c r="M134" s="4" t="str">
        <f>'[1] 2025'!N132</f>
        <v>Sí</v>
      </c>
      <c r="N134" s="37" t="str">
        <f>IF('[1] 2025'!O132 &lt;&gt;"",'[1] 2025'!O132,"")</f>
        <v/>
      </c>
      <c r="O134" s="4" t="str">
        <f>IF('[1] 2025'!P132 &lt;&gt;"",'[1] 2025'!P132,"")</f>
        <v/>
      </c>
      <c r="P134" s="35">
        <f>'[1] 2025'!Q132</f>
        <v>45940</v>
      </c>
      <c r="Q134" s="4" t="str">
        <f>IF('[1] 2025'!R132 &lt;&gt;"",'[1] 2025'!R132,"")</f>
        <v>Estimació</v>
      </c>
      <c r="R134" s="4" t="str">
        <f>IF('[1] 2025'!S$14 &lt;&gt;"",'[1] 2025'!S$14,"")</f>
        <v/>
      </c>
      <c r="S134" s="35">
        <f>'[1] 2025'!T132</f>
        <v>45936</v>
      </c>
      <c r="T134" s="35" t="str">
        <f>IF('[1] 2025'!U132 &lt;&gt;"",'[1] 2025'!U132,"")</f>
        <v/>
      </c>
      <c r="U134" s="35" t="str">
        <f>IF('[1] 2025'!V132 &lt;&gt;"",'[1] 2025'!V132,"")</f>
        <v/>
      </c>
      <c r="V134" s="4" t="str">
        <f>IF('[1] 2025'!W$14 &lt;&gt;"",'[1] 2025'!W$14,"")</f>
        <v/>
      </c>
      <c r="W134" s="4" t="str">
        <f>IF('[1] 2025'!X$14 &lt;&gt;"",'[1] 2025'!X$14,"")</f>
        <v/>
      </c>
    </row>
    <row r="135" spans="2:23" x14ac:dyDescent="0.2">
      <c r="B135" s="4" t="str">
        <f>IF('[1] 2025'!C133 &lt;&gt;"",'[1] 2025'!C133,"")</f>
        <v>23726 i 25478</v>
      </c>
      <c r="C135" s="35">
        <f>IF('[1] 2025'!D133 &lt;&gt;"",'[1] 2025'!D133,"")</f>
        <v>45874</v>
      </c>
      <c r="D135" s="35">
        <f>IF('[1] 2025'!E133 &lt;&gt;"",'[1] 2025'!E133,"")</f>
        <v>45905</v>
      </c>
      <c r="E135" s="37">
        <f>IF('[1] 2025'!F133 &lt;&gt;"",'[1] 2025'!F133,"")</f>
        <v>17</v>
      </c>
      <c r="F135" s="37" t="str">
        <f>IF('[1] 2025'!G133 &lt;&gt;"",'[1] 2025'!G133,"")</f>
        <v/>
      </c>
      <c r="G135" s="4" t="str">
        <f>IF('[1] 2025'!H133 &lt;&gt;"",'[1] 2025'!H133,"")</f>
        <v>Govern Obert</v>
      </c>
      <c r="H135" s="4" t="str">
        <f>IF('[1] 2025'!I133 &lt;&gt;"",'[1] 2025'!I133,"")</f>
        <v>Dona</v>
      </c>
      <c r="I135" s="35" t="str">
        <f>'[1] 2025'!J133</f>
        <v>Castellà</v>
      </c>
      <c r="J135" s="4" t="str">
        <f>'[1] 2025'!K133</f>
        <v>Presencial</v>
      </c>
      <c r="K135" s="4" t="str">
        <f>'[1] 2025'!L133</f>
        <v>Sol·licitud d'una còpia del full signat en data 10/01/2023 on es demana el canvi de l'adreça de notificacions.</v>
      </c>
      <c r="L135" s="4">
        <f>'[1] 2025'!M133</f>
        <v>13</v>
      </c>
      <c r="M135" s="4" t="str">
        <f>'[1] 2025'!N133</f>
        <v>No</v>
      </c>
      <c r="N135" s="37" t="str">
        <f>IF('[1] 2025'!O133 &lt;&gt;"",'[1] 2025'!O133,"")</f>
        <v/>
      </c>
      <c r="O135" s="4" t="str">
        <f>IF('[1] 2025'!P133 &lt;&gt;"",'[1] 2025'!P133,"")</f>
        <v/>
      </c>
      <c r="P135" s="35">
        <f>'[1] 2025'!Q133</f>
        <v>45891</v>
      </c>
      <c r="Q135" s="4" t="str">
        <f>IF('[1] 2025'!R133 &lt;&gt;"",'[1] 2025'!R133,"")</f>
        <v>Inadmissió</v>
      </c>
      <c r="R135" s="87" t="s">
        <v>406</v>
      </c>
      <c r="S135" s="56"/>
      <c r="T135" s="35" t="str">
        <f>IF('[1] 2025'!U133 &lt;&gt;"",'[1] 2025'!U133,"")</f>
        <v/>
      </c>
      <c r="U135" s="35" t="str">
        <f>IF('[1] 2025'!V133 &lt;&gt;"",'[1] 2025'!V133,"")</f>
        <v/>
      </c>
      <c r="V135" s="4" t="str">
        <f>IF('[1] 2025'!W$14 &lt;&gt;"",'[1] 2025'!W$14,"")</f>
        <v/>
      </c>
      <c r="W135" s="4" t="str">
        <f>IF('[1] 2025'!X$14 &lt;&gt;"",'[1] 2025'!X$14,"")</f>
        <v/>
      </c>
    </row>
    <row r="136" spans="2:23" hidden="1" x14ac:dyDescent="0.2">
      <c r="B136" s="4">
        <f>IF('[1] 2025'!C134 &lt;&gt;"",'[1] 2025'!C134,"")</f>
        <v>23981</v>
      </c>
      <c r="C136" s="35">
        <f>IF('[1] 2025'!D134 &lt;&gt;"",'[1] 2025'!D134,"")</f>
        <v>45876</v>
      </c>
      <c r="D136" s="35">
        <f>IF('[1] 2025'!E134 &lt;&gt;"",'[1] 2025'!E134,"")</f>
        <v>45907</v>
      </c>
      <c r="E136" s="37">
        <f>IF('[1] 2025'!F134 &lt;&gt;"",'[1] 2025'!F134,"")</f>
        <v>22</v>
      </c>
      <c r="F136" s="37" t="str">
        <f>IF('[1] 2025'!G134 &lt;&gt;"",'[1] 2025'!G134,"")</f>
        <v/>
      </c>
      <c r="G136" s="4" t="str">
        <f>IF('[1] 2025'!H134 &lt;&gt;"",'[1] 2025'!H134,"")</f>
        <v>Activitats</v>
      </c>
      <c r="H136" s="4" t="str">
        <f>IF('[1] 2025'!I134 &lt;&gt;"",'[1] 2025'!I134,"")</f>
        <v>Dona</v>
      </c>
      <c r="I136" s="35" t="str">
        <f>'[1] 2025'!J134</f>
        <v>Castellà</v>
      </c>
      <c r="J136" s="4" t="str">
        <f>'[1] 2025'!K134</f>
        <v>Presencial</v>
      </c>
      <c r="K136" s="4" t="str">
        <f>'[1] 2025'!L134</f>
        <v>Sol·licitud d'un llistat dels habitatges d'ús turístic de la Comunitat de Propietaris de l'edifici Atalaya Mar.</v>
      </c>
      <c r="L136" s="4">
        <f>'[1] 2025'!M134</f>
        <v>13</v>
      </c>
      <c r="M136" s="4" t="str">
        <f>'[1] 2025'!N134</f>
        <v>No</v>
      </c>
      <c r="N136" s="37" t="str">
        <f>IF('[1] 2025'!O134 &lt;&gt;"",'[1] 2025'!O134,"")</f>
        <v/>
      </c>
      <c r="O136" s="4" t="str">
        <f>IF('[1] 2025'!P134 &lt;&gt;"",'[1] 2025'!P134,"")</f>
        <v/>
      </c>
      <c r="P136" s="35">
        <f>'[1] 2025'!Q134</f>
        <v>45898</v>
      </c>
      <c r="Q136" s="4" t="str">
        <f>IF('[1] 2025'!R134 &lt;&gt;"",'[1] 2025'!R134,"")</f>
        <v>Estimació</v>
      </c>
      <c r="R136" s="4" t="str">
        <f>IF('[1] 2025'!S$14 &lt;&gt;"",'[1] 2025'!S$14,"")</f>
        <v/>
      </c>
      <c r="S136" s="35">
        <f>'[1] 2025'!T134</f>
        <v>45898</v>
      </c>
      <c r="T136" s="35" t="str">
        <f>IF('[1] 2025'!U134 &lt;&gt;"",'[1] 2025'!U134,"")</f>
        <v/>
      </c>
      <c r="U136" s="35" t="str">
        <f>IF('[1] 2025'!V134 &lt;&gt;"",'[1] 2025'!V134,"")</f>
        <v/>
      </c>
      <c r="V136" s="4" t="str">
        <f>IF('[1] 2025'!W$14 &lt;&gt;"",'[1] 2025'!W$14,"")</f>
        <v/>
      </c>
      <c r="W136" s="4" t="str">
        <f>IF('[1] 2025'!X$14 &lt;&gt;"",'[1] 2025'!X$14,"")</f>
        <v/>
      </c>
    </row>
    <row r="137" spans="2:23" hidden="1" x14ac:dyDescent="0.2">
      <c r="B137" s="4">
        <f>IF('[1] 2025'!C135 &lt;&gt;"",'[1] 2025'!C135,"")</f>
        <v>24051</v>
      </c>
      <c r="C137" s="35">
        <f>IF('[1] 2025'!D135 &lt;&gt;"",'[1] 2025'!D135,"")</f>
        <v>45876</v>
      </c>
      <c r="D137" s="35">
        <f>IF('[1] 2025'!E135 &lt;&gt;"",'[1] 2025'!E135,"")</f>
        <v>45907</v>
      </c>
      <c r="E137" s="37">
        <f>IF('[1] 2025'!F135 &lt;&gt;"",'[1] 2025'!F135,"")</f>
        <v>22</v>
      </c>
      <c r="F137" s="37" t="str">
        <f>IF('[1] 2025'!G135 &lt;&gt;"",'[1] 2025'!G135,"")</f>
        <v/>
      </c>
      <c r="G137" s="4" t="str">
        <f>IF('[1] 2025'!H135 &lt;&gt;"",'[1] 2025'!H135,"")</f>
        <v>Activitats</v>
      </c>
      <c r="H137" s="4" t="str">
        <f>IF('[1] 2025'!I135 &lt;&gt;"",'[1] 2025'!I135,"")</f>
        <v>Persona jurídica</v>
      </c>
      <c r="I137" s="35" t="str">
        <f>'[1] 2025'!J135</f>
        <v>Castellà</v>
      </c>
      <c r="J137" s="4" t="str">
        <f>'[1] 2025'!K135</f>
        <v>Electrònic</v>
      </c>
      <c r="K137" s="4" t="str">
        <f>'[1] 2025'!L135</f>
        <v>Sol·licitud d'un llistat dels habitatges d'ús turístic de la Comunitat de Propietaris de l'edifici Catalunya 92, Bloc I.</v>
      </c>
      <c r="L137" s="4">
        <f>'[1] 2025'!M135</f>
        <v>13</v>
      </c>
      <c r="M137" s="4" t="str">
        <f>'[1] 2025'!N135</f>
        <v>No</v>
      </c>
      <c r="N137" s="37" t="str">
        <f>IF('[1] 2025'!O135 &lt;&gt;"",'[1] 2025'!O135,"")</f>
        <v/>
      </c>
      <c r="O137" s="4" t="str">
        <f>IF('[1] 2025'!P135 &lt;&gt;"",'[1] 2025'!P135,"")</f>
        <v/>
      </c>
      <c r="P137" s="35">
        <f>'[1] 2025'!Q135</f>
        <v>45898</v>
      </c>
      <c r="Q137" s="4" t="str">
        <f>IF('[1] 2025'!R135 &lt;&gt;"",'[1] 2025'!R135,"")</f>
        <v>Estimació</v>
      </c>
      <c r="R137" s="4" t="str">
        <f>IF('[1] 2025'!S$14 &lt;&gt;"",'[1] 2025'!S$14,"")</f>
        <v/>
      </c>
      <c r="S137" s="35">
        <f>'[1] 2025'!T135</f>
        <v>45898</v>
      </c>
      <c r="T137" s="35" t="str">
        <f>IF('[1] 2025'!U135 &lt;&gt;"",'[1] 2025'!U135,"")</f>
        <v/>
      </c>
      <c r="U137" s="35" t="str">
        <f>IF('[1] 2025'!V135 &lt;&gt;"",'[1] 2025'!V135,"")</f>
        <v/>
      </c>
      <c r="V137" s="4" t="str">
        <f>IF('[1] 2025'!W$14 &lt;&gt;"",'[1] 2025'!W$14,"")</f>
        <v/>
      </c>
      <c r="W137" s="4" t="str">
        <f>IF('[1] 2025'!X$14 &lt;&gt;"",'[1] 2025'!X$14,"")</f>
        <v/>
      </c>
    </row>
    <row r="138" spans="2:23" hidden="1" x14ac:dyDescent="0.2">
      <c r="B138" s="4" t="str">
        <f>IF('[1] 2025'!C136 &lt;&gt;"",'[1] 2025'!C136,"")</f>
        <v>24319 i 25629</v>
      </c>
      <c r="C138" s="35">
        <f>IF('[1] 2025'!D136 &lt;&gt;"",'[1] 2025'!D136,"")</f>
        <v>45880</v>
      </c>
      <c r="D138" s="35">
        <f>IF('[1] 2025'!E136 &lt;&gt;"",'[1] 2025'!E136,"")</f>
        <v>45911</v>
      </c>
      <c r="E138" s="37">
        <f>IF('[1] 2025'!F136 &lt;&gt;"",'[1] 2025'!F136,"")</f>
        <v>18</v>
      </c>
      <c r="F138" s="37" t="str">
        <f>IF('[1] 2025'!G136 &lt;&gt;"",'[1] 2025'!G136,"")</f>
        <v/>
      </c>
      <c r="G138" s="4" t="str">
        <f>IF('[1] 2025'!H136 &lt;&gt;"",'[1] 2025'!H136,"")</f>
        <v>Gestió econòmica, comptable, pressupostària i patrimonial</v>
      </c>
      <c r="H138" s="4" t="str">
        <f>IF('[1] 2025'!I136 &lt;&gt;"",'[1] 2025'!I136,"")</f>
        <v>Dona</v>
      </c>
      <c r="I138" s="35" t="str">
        <f>'[1] 2025'!J136</f>
        <v>Castellà</v>
      </c>
      <c r="J138" s="4" t="str">
        <f>'[1] 2025'!K136</f>
        <v>Electrònic</v>
      </c>
      <c r="K138" s="4" t="str">
        <f>'[1] 2025'!L136</f>
        <v>Sol·licitud de la quantitat d'IBI recaptada, durant l'any 2024.</v>
      </c>
      <c r="L138" s="4">
        <f>'[1] 2025'!M136</f>
        <v>6</v>
      </c>
      <c r="M138" s="4" t="str">
        <f>'[1] 2025'!N136</f>
        <v>Sí</v>
      </c>
      <c r="N138" s="37" t="str">
        <f>IF('[1] 2025'!O136 &lt;&gt;"",'[1] 2025'!O136,"")</f>
        <v/>
      </c>
      <c r="O138" s="4" t="str">
        <f>IF('[1] 2025'!P136 &lt;&gt;"",'[1] 2025'!P136,"")</f>
        <v/>
      </c>
      <c r="P138" s="35">
        <f>'[1] 2025'!Q136</f>
        <v>45898</v>
      </c>
      <c r="Q138" s="4" t="str">
        <f>IF('[1] 2025'!R136 &lt;&gt;"",'[1] 2025'!R136,"")</f>
        <v>Desistiment</v>
      </c>
      <c r="R138" s="4" t="str">
        <f>IF('[1] 2025'!S$14 &lt;&gt;"",'[1] 2025'!S$14,"")</f>
        <v/>
      </c>
      <c r="S138" s="35">
        <f>'[1] 2025'!T136</f>
        <v>45898</v>
      </c>
      <c r="T138" s="35" t="str">
        <f>IF('[1] 2025'!U136 &lt;&gt;"",'[1] 2025'!U136,"")</f>
        <v/>
      </c>
      <c r="U138" s="35" t="str">
        <f>IF('[1] 2025'!V136 &lt;&gt;"",'[1] 2025'!V136,"")</f>
        <v/>
      </c>
      <c r="V138" s="4" t="str">
        <f>IF('[1] 2025'!W$14 &lt;&gt;"",'[1] 2025'!W$14,"")</f>
        <v/>
      </c>
      <c r="W138" s="4" t="str">
        <f>IF('[1] 2025'!X$14 &lt;&gt;"",'[1] 2025'!X$14,"")</f>
        <v/>
      </c>
    </row>
    <row r="139" spans="2:23" hidden="1" x14ac:dyDescent="0.2">
      <c r="B139" s="4">
        <f>IF('[1] 2025'!C137 &lt;&gt;"",'[1] 2025'!C137,"")</f>
        <v>24907</v>
      </c>
      <c r="C139" s="35">
        <f>IF('[1] 2025'!D137 &lt;&gt;"",'[1] 2025'!D137,"")</f>
        <v>45887</v>
      </c>
      <c r="D139" s="35">
        <f>IF('[1] 2025'!E137 &lt;&gt;"",'[1] 2025'!E137,"")</f>
        <v>45918</v>
      </c>
      <c r="E139" s="37">
        <f>IF('[1] 2025'!F137 &lt;&gt;"",'[1] 2025'!F137,"")</f>
        <v>4</v>
      </c>
      <c r="F139" s="37" t="str">
        <f>IF('[1] 2025'!G137 &lt;&gt;"",'[1] 2025'!G137,"")</f>
        <v/>
      </c>
      <c r="G139" s="4" t="str">
        <f>IF('[1] 2025'!H137 &lt;&gt;"",'[1] 2025'!H137,"")</f>
        <v>Urbanisme</v>
      </c>
      <c r="H139" s="4" t="str">
        <f>IF('[1] 2025'!I137 &lt;&gt;"",'[1] 2025'!I137,"")</f>
        <v>Home</v>
      </c>
      <c r="I139" s="35" t="str">
        <f>'[1] 2025'!J137</f>
        <v>Català</v>
      </c>
      <c r="J139" s="4" t="str">
        <f>'[1] 2025'!K137</f>
        <v>Presencial</v>
      </c>
      <c r="K139" s="4" t="str">
        <f>'[1] 2025'!L137</f>
        <v>Sol·licitud dels plànols dels habitatges, situats al c/ de l'Ermitanet, núm. 1</v>
      </c>
      <c r="L139" s="4">
        <f>'[1] 2025'!M137</f>
        <v>12</v>
      </c>
      <c r="M139" s="4" t="str">
        <f>'[1] 2025'!N137</f>
        <v>No</v>
      </c>
      <c r="N139" s="37" t="str">
        <f>IF('[1] 2025'!O137 &lt;&gt;"",'[1] 2025'!O137,"")</f>
        <v/>
      </c>
      <c r="O139" s="4" t="str">
        <f>IF('[1] 2025'!P137 &lt;&gt;"",'[1] 2025'!P137,"")</f>
        <v/>
      </c>
      <c r="P139" s="35">
        <f>'[1] 2025'!Q137</f>
        <v>45891</v>
      </c>
      <c r="Q139" s="4" t="str">
        <f>IF('[1] 2025'!R137 &lt;&gt;"",'[1] 2025'!R137,"")</f>
        <v>Estimació</v>
      </c>
      <c r="R139" s="4" t="str">
        <f>IF('[1] 2025'!S$14 &lt;&gt;"",'[1] 2025'!S$14,"")</f>
        <v/>
      </c>
      <c r="S139" s="35">
        <f>'[1] 2025'!T137</f>
        <v>45891</v>
      </c>
      <c r="T139" s="35" t="str">
        <f>IF('[1] 2025'!U137 &lt;&gt;"",'[1] 2025'!U137,"")</f>
        <v/>
      </c>
      <c r="U139" s="35" t="str">
        <f>IF('[1] 2025'!V137 &lt;&gt;"",'[1] 2025'!V137,"")</f>
        <v/>
      </c>
      <c r="V139" s="4" t="str">
        <f>IF('[1] 2025'!W$14 &lt;&gt;"",'[1] 2025'!W$14,"")</f>
        <v/>
      </c>
      <c r="W139" s="4" t="str">
        <f>IF('[1] 2025'!X$14 &lt;&gt;"",'[1] 2025'!X$14,"")</f>
        <v/>
      </c>
    </row>
    <row r="140" spans="2:23" hidden="1" x14ac:dyDescent="0.2">
      <c r="B140" s="4">
        <f>IF('[1] 2025'!C138 &lt;&gt;"",'[1] 2025'!C138,"")</f>
        <v>24924</v>
      </c>
      <c r="C140" s="35">
        <f>IF('[1] 2025'!D138 &lt;&gt;"",'[1] 2025'!D138,"")</f>
        <v>45887</v>
      </c>
      <c r="D140" s="35">
        <f>IF('[1] 2025'!E138 &lt;&gt;"",'[1] 2025'!E138,"")</f>
        <v>45918</v>
      </c>
      <c r="E140" s="37">
        <f>IF('[1] 2025'!F138 &lt;&gt;"",'[1] 2025'!F138,"")</f>
        <v>44</v>
      </c>
      <c r="F140" s="37" t="str">
        <f>IF('[1] 2025'!G138 &lt;&gt;"",'[1] 2025'!G138,"")</f>
        <v>La informació es trasllada a la Unitat de Govern Obert amb retràs</v>
      </c>
      <c r="G140" s="4" t="str">
        <f>IF('[1] 2025'!H138 &lt;&gt;"",'[1] 2025'!H138,"")</f>
        <v>Urbanisme</v>
      </c>
      <c r="H140" s="4" t="str">
        <f>IF('[1] 2025'!I138 &lt;&gt;"",'[1] 2025'!I138,"")</f>
        <v>Dona</v>
      </c>
      <c r="I140" s="35" t="str">
        <f>'[1] 2025'!J138</f>
        <v>Castellà</v>
      </c>
      <c r="J140" s="4" t="str">
        <f>'[1] 2025'!K138</f>
        <v>Presencial</v>
      </c>
      <c r="K140" s="4" t="str">
        <f>'[1] 2025'!L138</f>
        <v>Sol·licitud d'una còpia del permís d'obres d'un habitatge, situat al c/ París, núm. 13.</v>
      </c>
      <c r="L140" s="4">
        <f>'[1] 2025'!M138</f>
        <v>12</v>
      </c>
      <c r="M140" s="4" t="str">
        <f>'[1] 2025'!N138</f>
        <v>No</v>
      </c>
      <c r="N140" s="37" t="str">
        <f>IF('[1] 2025'!O138 &lt;&gt;"",'[1] 2025'!O138,"")</f>
        <v/>
      </c>
      <c r="O140" s="4" t="str">
        <f>IF('[1] 2025'!P138 &lt;&gt;"",'[1] 2025'!P138,"")</f>
        <v/>
      </c>
      <c r="P140" s="35">
        <f>'[1] 2025'!Q138</f>
        <v>45931</v>
      </c>
      <c r="Q140" s="4" t="str">
        <f>IF('[1] 2025'!R138 &lt;&gt;"",'[1] 2025'!R138,"")</f>
        <v>Estimació</v>
      </c>
      <c r="R140" s="4" t="str">
        <f>IF('[1] 2025'!S$14 &lt;&gt;"",'[1] 2025'!S$14,"")</f>
        <v/>
      </c>
      <c r="S140" s="35">
        <f>'[1] 2025'!T138</f>
        <v>45931</v>
      </c>
      <c r="T140" s="35" t="str">
        <f>IF('[1] 2025'!U138 &lt;&gt;"",'[1] 2025'!U138,"")</f>
        <v/>
      </c>
      <c r="U140" s="35" t="str">
        <f>IF('[1] 2025'!V138 &lt;&gt;"",'[1] 2025'!V138,"")</f>
        <v/>
      </c>
      <c r="V140" s="4" t="str">
        <f>IF('[1] 2025'!W$14 &lt;&gt;"",'[1] 2025'!W$14,"")</f>
        <v/>
      </c>
      <c r="W140" s="4" t="str">
        <f>IF('[1] 2025'!X$14 &lt;&gt;"",'[1] 2025'!X$14,"")</f>
        <v/>
      </c>
    </row>
    <row r="141" spans="2:23" hidden="1" x14ac:dyDescent="0.2">
      <c r="B141" s="4">
        <f>IF('[1] 2025'!C139 &lt;&gt;"",'[1] 2025'!C139,"")</f>
        <v>24984</v>
      </c>
      <c r="C141" s="35">
        <f>IF('[1] 2025'!D139 &lt;&gt;"",'[1] 2025'!D139,"")</f>
        <v>45887</v>
      </c>
      <c r="D141" s="35">
        <f>IF('[1] 2025'!E139 &lt;&gt;"",'[1] 2025'!E139,"")</f>
        <v>45918</v>
      </c>
      <c r="E141" s="37">
        <f>IF('[1] 2025'!F139 &lt;&gt;"",'[1] 2025'!F139,"")</f>
        <v>44</v>
      </c>
      <c r="F141" s="37" t="str">
        <f>IF('[1] 2025'!G139 &lt;&gt;"",'[1] 2025'!G139,"")</f>
        <v>La informació es trasllada a la Unitat de Govern Obert amb retràs</v>
      </c>
      <c r="G141" s="4" t="str">
        <f>IF('[1] 2025'!H139 &lt;&gt;"",'[1] 2025'!H139,"")</f>
        <v>Serveis Socials</v>
      </c>
      <c r="H141" s="4" t="str">
        <f>IF('[1] 2025'!I139 &lt;&gt;"",'[1] 2025'!I139,"")</f>
        <v>Dona</v>
      </c>
      <c r="I141" s="35" t="str">
        <f>'[1] 2025'!J139</f>
        <v>Català</v>
      </c>
      <c r="J141" s="4" t="str">
        <f>'[1] 2025'!K139</f>
        <v>Presencial</v>
      </c>
      <c r="K141" s="4" t="str">
        <f>'[1] 2025'!L139</f>
        <v>Sol·licitud d'informació de les bases que regulen les prestacions d'urgència social.</v>
      </c>
      <c r="L141" s="4">
        <f>'[1] 2025'!M139</f>
        <v>11</v>
      </c>
      <c r="M141" s="4" t="str">
        <f>'[1] 2025'!N139</f>
        <v>No</v>
      </c>
      <c r="N141" s="37" t="str">
        <f>IF('[1] 2025'!O139 &lt;&gt;"",'[1] 2025'!O139,"")</f>
        <v/>
      </c>
      <c r="O141" s="4" t="str">
        <f>IF('[1] 2025'!P139 &lt;&gt;"",'[1] 2025'!P139,"")</f>
        <v/>
      </c>
      <c r="P141" s="35">
        <f>'[1] 2025'!Q139</f>
        <v>45931</v>
      </c>
      <c r="Q141" s="4" t="str">
        <f>IF('[1] 2025'!R139 &lt;&gt;"",'[1] 2025'!R139,"")</f>
        <v>Estimació</v>
      </c>
      <c r="R141" s="4" t="str">
        <f>IF('[1] 2025'!S$14 &lt;&gt;"",'[1] 2025'!S$14,"")</f>
        <v/>
      </c>
      <c r="S141" s="35">
        <f>'[1] 2025'!T139</f>
        <v>45931</v>
      </c>
      <c r="T141" s="35" t="str">
        <f>IF('[1] 2025'!U139 &lt;&gt;"",'[1] 2025'!U139,"")</f>
        <v/>
      </c>
      <c r="U141" s="35" t="str">
        <f>IF('[1] 2025'!V139 &lt;&gt;"",'[1] 2025'!V139,"")</f>
        <v/>
      </c>
      <c r="V141" s="4" t="str">
        <f>IF('[1] 2025'!W$14 &lt;&gt;"",'[1] 2025'!W$14,"")</f>
        <v/>
      </c>
      <c r="W141" s="4" t="str">
        <f>IF('[1] 2025'!X$14 &lt;&gt;"",'[1] 2025'!X$14,"")</f>
        <v/>
      </c>
    </row>
    <row r="142" spans="2:23" hidden="1" x14ac:dyDescent="0.2">
      <c r="B142" s="4">
        <f>IF('[1] 2025'!C140 &lt;&gt;"",'[1] 2025'!C140,"")</f>
        <v>25067</v>
      </c>
      <c r="C142" s="35">
        <f>IF('[1] 2025'!D140 &lt;&gt;"",'[1] 2025'!D140,"")</f>
        <v>45888</v>
      </c>
      <c r="D142" s="35">
        <f>IF('[1] 2025'!E140 &lt;&gt;"",'[1] 2025'!E140,"")</f>
        <v>45919</v>
      </c>
      <c r="E142" s="37">
        <f>IF('[1] 2025'!F140 &lt;&gt;"",'[1] 2025'!F140,"")</f>
        <v>28</v>
      </c>
      <c r="F142" s="37" t="str">
        <f>IF('[1] 2025'!G140 &lt;&gt;"",'[1] 2025'!G140,"")</f>
        <v/>
      </c>
      <c r="G142" s="4" t="str">
        <f>IF('[1] 2025'!H140 &lt;&gt;"",'[1] 2025'!H140,"")</f>
        <v>Activitats</v>
      </c>
      <c r="H142" s="4" t="str">
        <f>IF('[1] 2025'!I140 &lt;&gt;"",'[1] 2025'!I140,"")</f>
        <v>Dona</v>
      </c>
      <c r="I142" s="35" t="str">
        <f>'[1] 2025'!J140</f>
        <v>Castellà</v>
      </c>
      <c r="J142" s="4" t="str">
        <f>'[1] 2025'!K140</f>
        <v>Electrònic</v>
      </c>
      <c r="K142" s="4" t="str">
        <f>'[1] 2025'!L140</f>
        <v>Sol·licitud de còpia de la llicència d'activitat d'un establiment de restauració.</v>
      </c>
      <c r="L142" s="4">
        <f>'[1] 2025'!M140</f>
        <v>13</v>
      </c>
      <c r="M142" s="4" t="str">
        <f>'[1] 2025'!N140</f>
        <v>Sí</v>
      </c>
      <c r="N142" s="37" t="str">
        <f>IF('[1] 2025'!O140 &lt;&gt;"",'[1] 2025'!O140,"")</f>
        <v/>
      </c>
      <c r="O142" s="4" t="str">
        <f>IF('[1] 2025'!P140 &lt;&gt;"",'[1] 2025'!P140,"")</f>
        <v/>
      </c>
      <c r="P142" s="35">
        <f>'[1] 2025'!Q140</f>
        <v>45916</v>
      </c>
      <c r="Q142" s="4" t="str">
        <f>IF('[1] 2025'!R140 &lt;&gt;"",'[1] 2025'!R140,"")</f>
        <v>Estimació</v>
      </c>
      <c r="R142" s="4" t="str">
        <f>IF('[1] 2025'!S$14 &lt;&gt;"",'[1] 2025'!S$14,"")</f>
        <v/>
      </c>
      <c r="S142" s="35">
        <f>'[1] 2025'!T140</f>
        <v>45916</v>
      </c>
      <c r="T142" s="35" t="str">
        <f>IF('[1] 2025'!U140 &lt;&gt;"",'[1] 2025'!U140,"")</f>
        <v/>
      </c>
      <c r="U142" s="35" t="str">
        <f>IF('[1] 2025'!V140 &lt;&gt;"",'[1] 2025'!V140,"")</f>
        <v/>
      </c>
      <c r="V142" s="4" t="str">
        <f>IF('[1] 2025'!W$14 &lt;&gt;"",'[1] 2025'!W$14,"")</f>
        <v/>
      </c>
      <c r="W142" s="4" t="str">
        <f>IF('[1] 2025'!X$14 &lt;&gt;"",'[1] 2025'!X$14,"")</f>
        <v/>
      </c>
    </row>
    <row r="143" spans="2:23" hidden="1" x14ac:dyDescent="0.2">
      <c r="B143" s="4">
        <f>IF('[1] 2025'!C141 &lt;&gt;"",'[1] 2025'!C141,"")</f>
        <v>25337</v>
      </c>
      <c r="C143" s="35">
        <f>IF('[1] 2025'!D141 &lt;&gt;"",'[1] 2025'!D141,"")</f>
        <v>45890</v>
      </c>
      <c r="D143" s="35">
        <f>IF('[1] 2025'!E141 &lt;&gt;"",'[1] 2025'!E141,"")</f>
        <v>45921</v>
      </c>
      <c r="E143" s="37">
        <f>IF('[1] 2025'!F141 &lt;&gt;"",'[1] 2025'!F141,"")</f>
        <v>6</v>
      </c>
      <c r="F143" s="37" t="str">
        <f>IF('[1] 2025'!G141 &lt;&gt;"",'[1] 2025'!G141,"")</f>
        <v/>
      </c>
      <c r="G143" s="4" t="str">
        <f>IF('[1] 2025'!H141 &lt;&gt;"",'[1] 2025'!H141,"")</f>
        <v>Urbanisme</v>
      </c>
      <c r="H143" s="4" t="str">
        <f>IF('[1] 2025'!I141 &lt;&gt;"",'[1] 2025'!I141,"")</f>
        <v>Dona</v>
      </c>
      <c r="I143" s="35" t="str">
        <f>'[1] 2025'!J141</f>
        <v>Castellà</v>
      </c>
      <c r="J143" s="4" t="str">
        <f>'[1] 2025'!K141</f>
        <v>Presencial</v>
      </c>
      <c r="K143" s="4" t="str">
        <f>'[1] 2025'!L141</f>
        <v>Sol·licitud dels plànols dels pàrquings subterranis i exteriors de l'edifici Open, situat al c/ València, núm. 39.</v>
      </c>
      <c r="L143" s="4">
        <f>'[1] 2025'!M141</f>
        <v>12</v>
      </c>
      <c r="M143" s="4" t="str">
        <f>'[1] 2025'!N141</f>
        <v>No</v>
      </c>
      <c r="N143" s="37" t="str">
        <f>IF('[1] 2025'!O141 &lt;&gt;"",'[1] 2025'!O141,"")</f>
        <v/>
      </c>
      <c r="O143" s="4" t="str">
        <f>IF('[1] 2025'!P141 &lt;&gt;"",'[1] 2025'!P141,"")</f>
        <v/>
      </c>
      <c r="P143" s="35">
        <f>'[1] 2025'!Q141</f>
        <v>45896</v>
      </c>
      <c r="Q143" s="4" t="str">
        <f>IF('[1] 2025'!R141 &lt;&gt;"",'[1] 2025'!R141,"")</f>
        <v>Estimació</v>
      </c>
      <c r="R143" s="4" t="str">
        <f>IF('[1] 2025'!S$14 &lt;&gt;"",'[1] 2025'!S$14,"")</f>
        <v/>
      </c>
      <c r="S143" s="35">
        <f>'[1] 2025'!T141</f>
        <v>45896</v>
      </c>
      <c r="T143" s="35" t="str">
        <f>IF('[1] 2025'!U141 &lt;&gt;"",'[1] 2025'!U141,"")</f>
        <v/>
      </c>
      <c r="U143" s="35" t="str">
        <f>IF('[1] 2025'!V141 &lt;&gt;"",'[1] 2025'!V141,"")</f>
        <v/>
      </c>
      <c r="V143" s="4" t="str">
        <f>IF('[1] 2025'!W$14 &lt;&gt;"",'[1] 2025'!W$14,"")</f>
        <v/>
      </c>
      <c r="W143" s="4" t="str">
        <f>IF('[1] 2025'!X$14 &lt;&gt;"",'[1] 2025'!X$14,"")</f>
        <v/>
      </c>
    </row>
    <row r="144" spans="2:23" hidden="1" x14ac:dyDescent="0.2">
      <c r="B144" s="4">
        <f>IF('[1] 2025'!C142 &lt;&gt;"",'[1] 2025'!C142,"")</f>
        <v>25829</v>
      </c>
      <c r="C144" s="35">
        <f>IF('[1] 2025'!D142 &lt;&gt;"",'[1] 2025'!D142,"")</f>
        <v>45896</v>
      </c>
      <c r="D144" s="35">
        <f>IF('[1] 2025'!E142 &lt;&gt;"",'[1] 2025'!E142,"")</f>
        <v>45927</v>
      </c>
      <c r="E144" s="37">
        <f>IF('[1] 2025'!F142 &lt;&gt;"",'[1] 2025'!F142,"")</f>
        <v>35</v>
      </c>
      <c r="F144" s="37" t="str">
        <f>IF('[1] 2025'!G142 &lt;&gt;"",'[1] 2025'!G142,"")</f>
        <v>La informació es trasllada a la Unitat de Govern Obert amb retràs</v>
      </c>
      <c r="G144" s="4" t="str">
        <f>IF('[1] 2025'!H142 &lt;&gt;"",'[1] 2025'!H142,"")</f>
        <v>Urbanisme</v>
      </c>
      <c r="H144" s="4" t="str">
        <f>IF('[1] 2025'!I142 &lt;&gt;"",'[1] 2025'!I142,"")</f>
        <v>Dona</v>
      </c>
      <c r="I144" s="35" t="str">
        <f>'[1] 2025'!J142</f>
        <v>Castellà</v>
      </c>
      <c r="J144" s="4" t="str">
        <f>'[1] 2025'!K142</f>
        <v>Presencial</v>
      </c>
      <c r="K144" s="4" t="str">
        <f>'[1] 2025'!L142</f>
        <v>Sol·licitud d'una còpia dels permisos d'obres d'un habitatge, situat al c/ Priorat, núm. 13-15 i c/ Pompeu Fabra, núm. 36-38.</v>
      </c>
      <c r="L144" s="4">
        <f>'[1] 2025'!M142</f>
        <v>12</v>
      </c>
      <c r="M144" s="4" t="str">
        <f>'[1] 2025'!N142</f>
        <v>No</v>
      </c>
      <c r="N144" s="37" t="str">
        <f>IF('[1] 2025'!O142 &lt;&gt;"",'[1] 2025'!O142,"")</f>
        <v/>
      </c>
      <c r="O144" s="4" t="str">
        <f>IF('[1] 2025'!P142 &lt;&gt;"",'[1] 2025'!P142,"")</f>
        <v/>
      </c>
      <c r="P144" s="35">
        <f>'[1] 2025'!Q142</f>
        <v>45931</v>
      </c>
      <c r="Q144" s="4" t="str">
        <f>IF('[1] 2025'!R142 &lt;&gt;"",'[1] 2025'!R142,"")</f>
        <v>Estimació</v>
      </c>
      <c r="R144" s="4" t="str">
        <f>IF('[1] 2025'!S$14 &lt;&gt;"",'[1] 2025'!S$14,"")</f>
        <v/>
      </c>
      <c r="S144" s="35">
        <f>'[1] 2025'!T142</f>
        <v>45931</v>
      </c>
      <c r="T144" s="35" t="str">
        <f>IF('[1] 2025'!U142 &lt;&gt;"",'[1] 2025'!U142,"")</f>
        <v/>
      </c>
      <c r="U144" s="35" t="str">
        <f>IF('[1] 2025'!V142 &lt;&gt;"",'[1] 2025'!V142,"")</f>
        <v/>
      </c>
      <c r="V144" s="4" t="str">
        <f>IF('[1] 2025'!W$14 &lt;&gt;"",'[1] 2025'!W$14,"")</f>
        <v/>
      </c>
      <c r="W144" s="4" t="str">
        <f>IF('[1] 2025'!X$14 &lt;&gt;"",'[1] 2025'!X$14,"")</f>
        <v/>
      </c>
    </row>
    <row r="145" spans="2:23" x14ac:dyDescent="0.2">
      <c r="B145" s="4">
        <f>IF('[1] 2025'!C143 &lt;&gt;"",'[1] 2025'!C143,"")</f>
        <v>25955</v>
      </c>
      <c r="C145" s="35">
        <f>IF('[1] 2025'!D143 &lt;&gt;"",'[1] 2025'!D143,"")</f>
        <v>45897</v>
      </c>
      <c r="D145" s="35">
        <f>IF('[1] 2025'!E143 &lt;&gt;"",'[1] 2025'!E143,"")</f>
        <v>45928</v>
      </c>
      <c r="E145" s="37">
        <f>IF('[1] 2025'!F143 &lt;&gt;"",'[1] 2025'!F143,"")</f>
        <v>39</v>
      </c>
      <c r="F145" s="37" t="str">
        <f>IF('[1] 2025'!G143 &lt;&gt;"",'[1] 2025'!G143,"")</f>
        <v>La informació es trasllada a la Unitat de Govern Obert amb retràs</v>
      </c>
      <c r="G145" s="4" t="str">
        <f>IF('[1] 2025'!H143 &lt;&gt;"",'[1] 2025'!H143,"")</f>
        <v>Activitats</v>
      </c>
      <c r="H145" s="4" t="str">
        <f>IF('[1] 2025'!I143 &lt;&gt;"",'[1] 2025'!I143,"")</f>
        <v>Dona</v>
      </c>
      <c r="I145" s="35" t="str">
        <f>'[1] 2025'!J143</f>
        <v>Català</v>
      </c>
      <c r="J145" s="4" t="str">
        <f>'[1] 2025'!K143</f>
        <v>Electrònic</v>
      </c>
      <c r="K145" s="4" t="str">
        <f>'[1] 2025'!L143</f>
        <v>Sol·licitud d'una còpia dels plànols del projecte de la llicència d'obertura d'una activitat d'un l'establiment comercial.</v>
      </c>
      <c r="L145" s="4">
        <f>'[1] 2025'!M143</f>
        <v>13</v>
      </c>
      <c r="M145" s="4" t="str">
        <f>'[1] 2025'!N143</f>
        <v>Sí</v>
      </c>
      <c r="N145" s="37" t="str">
        <f>IF('[1] 2025'!O143 &lt;&gt;"",'[1] 2025'!O143,"")</f>
        <v/>
      </c>
      <c r="O145" s="4" t="str">
        <f>IF('[1] 2025'!P143 &lt;&gt;"",'[1] 2025'!P143,"")</f>
        <v/>
      </c>
      <c r="P145" s="35">
        <f>'[1] 2025'!Q143</f>
        <v>45936</v>
      </c>
      <c r="Q145" s="4" t="str">
        <f>IF('[1] 2025'!R143 &lt;&gt;"",'[1] 2025'!R143,"")</f>
        <v>Inadmissió</v>
      </c>
      <c r="R145" s="87" t="s">
        <v>406</v>
      </c>
      <c r="S145" s="56"/>
      <c r="T145" s="35" t="str">
        <f>IF('[1] 2025'!U143 &lt;&gt;"",'[1] 2025'!U143,"")</f>
        <v/>
      </c>
      <c r="U145" s="35" t="str">
        <f>IF('[1] 2025'!V143 &lt;&gt;"",'[1] 2025'!V143,"")</f>
        <v/>
      </c>
      <c r="V145" s="4" t="str">
        <f>IF('[1] 2025'!W$14 &lt;&gt;"",'[1] 2025'!W$14,"")</f>
        <v/>
      </c>
      <c r="W145" s="4" t="str">
        <f>IF('[1] 2025'!X$14 &lt;&gt;"",'[1] 2025'!X$14,"")</f>
        <v/>
      </c>
    </row>
    <row r="146" spans="2:23" hidden="1" x14ac:dyDescent="0.2">
      <c r="B146" s="4">
        <f>IF('[1] 2025'!C144 &lt;&gt;"",'[1] 2025'!C144,"")</f>
        <v>26033</v>
      </c>
      <c r="C146" s="35">
        <f>IF('[1] 2025'!D144 &lt;&gt;"",'[1] 2025'!D144,"")</f>
        <v>45897</v>
      </c>
      <c r="D146" s="35">
        <f>IF('[1] 2025'!E144 &lt;&gt;"",'[1] 2025'!E144,"")</f>
        <v>45928</v>
      </c>
      <c r="E146" s="37">
        <f>IF('[1] 2025'!F144 &lt;&gt;"",'[1] 2025'!F144,"")</f>
        <v>49</v>
      </c>
      <c r="F146" s="37" t="str">
        <f>IF('[1] 2025'!G144 &lt;&gt;"",'[1] 2025'!G144,"")</f>
        <v>La informació no es trasllada a la Unitat de Govern Obert</v>
      </c>
      <c r="G146" s="4" t="str">
        <f>IF('[1] 2025'!H144 &lt;&gt;"",'[1] 2025'!H144,"")</f>
        <v>Personal i processos selectius</v>
      </c>
      <c r="H146" s="4" t="str">
        <f>IF('[1] 2025'!I144 &lt;&gt;"",'[1] 2025'!I144,"")</f>
        <v>Home</v>
      </c>
      <c r="I146" s="35" t="str">
        <f>'[1] 2025'!J144</f>
        <v>Català</v>
      </c>
      <c r="J146" s="4" t="str">
        <f>'[1] 2025'!K144</f>
        <v>Electrònic</v>
      </c>
      <c r="K146" s="4" t="str">
        <f>'[1] 2025'!L144</f>
        <v>Sol·licitud de les còpies dels qüestionaris de preguntes i respostes dels exàmens de Tècnic superior d'Administració General, Tècnic superior en Dret o equivalent dels últims 5 anys.</v>
      </c>
      <c r="L146" s="4">
        <f>'[1] 2025'!M144</f>
        <v>4</v>
      </c>
      <c r="M146" s="4" t="str">
        <f>'[1] 2025'!N144</f>
        <v>Sí</v>
      </c>
      <c r="N146" s="37" t="str">
        <f>IF('[1] 2025'!O144 &lt;&gt;"",'[1] 2025'!O144,"")</f>
        <v/>
      </c>
      <c r="O146" s="4" t="str">
        <f>IF('[1] 2025'!P144 &lt;&gt;"",'[1] 2025'!P144,"")</f>
        <v/>
      </c>
      <c r="P146" s="35">
        <f>'[1] 2025'!Q144</f>
        <v>45946</v>
      </c>
      <c r="Q146" s="4" t="str">
        <f>IF('[1] 2025'!R144 &lt;&gt;"",'[1] 2025'!R144,"")</f>
        <v>Estimació</v>
      </c>
      <c r="R146" s="4" t="str">
        <f>IF('[1] 2025'!S$14 &lt;&gt;"",'[1] 2025'!S$14,"")</f>
        <v/>
      </c>
      <c r="S146" s="35">
        <f>'[1] 2025'!T144</f>
        <v>45946</v>
      </c>
      <c r="T146" s="35" t="str">
        <f>IF('[1] 2025'!U144 &lt;&gt;"",'[1] 2025'!U144,"")</f>
        <v/>
      </c>
      <c r="U146" s="35" t="str">
        <f>IF('[1] 2025'!V144 &lt;&gt;"",'[1] 2025'!V144,"")</f>
        <v/>
      </c>
      <c r="V146" s="4" t="str">
        <f>IF('[1] 2025'!W$14 &lt;&gt;"",'[1] 2025'!W$14,"")</f>
        <v/>
      </c>
      <c r="W146" s="4" t="str">
        <f>IF('[1] 2025'!X$14 &lt;&gt;"",'[1] 2025'!X$14,"")</f>
        <v/>
      </c>
    </row>
    <row r="147" spans="2:23" hidden="1" x14ac:dyDescent="0.2">
      <c r="B147" s="4">
        <f>IF('[1] 2025'!C145 &lt;&gt;"",'[1] 2025'!C145,"")</f>
        <v>26299</v>
      </c>
      <c r="C147" s="35">
        <f>IF('[1] 2025'!D145 &lt;&gt;"",'[1] 2025'!D145,"")</f>
        <v>45901</v>
      </c>
      <c r="D147" s="35">
        <f>IF('[1] 2025'!E145 &lt;&gt;"",'[1] 2025'!E145,"")</f>
        <v>45931</v>
      </c>
      <c r="E147" s="37">
        <f>IF('[1] 2025'!F145 &lt;&gt;"",'[1] 2025'!F145,"")</f>
        <v>17</v>
      </c>
      <c r="F147" s="37" t="str">
        <f>IF('[1] 2025'!G145 &lt;&gt;"",'[1] 2025'!G145,"")</f>
        <v/>
      </c>
      <c r="G147" s="4" t="str">
        <f>IF('[1] 2025'!H145 &lt;&gt;"",'[1] 2025'!H145,"")</f>
        <v>Urbanisme</v>
      </c>
      <c r="H147" s="4" t="str">
        <f>IF('[1] 2025'!I145 &lt;&gt;"",'[1] 2025'!I145,"")</f>
        <v>Home</v>
      </c>
      <c r="I147" s="35" t="str">
        <f>'[1] 2025'!J145</f>
        <v>Castellà</v>
      </c>
      <c r="J147" s="4" t="str">
        <f>'[1] 2025'!K145</f>
        <v>Presencial</v>
      </c>
      <c r="K147" s="4" t="str">
        <f>'[1] 2025'!L145</f>
        <v>Sol·licitud dels plànols de l'edifici Zahara, situat al c/ Navarra, núm. 3-5.</v>
      </c>
      <c r="L147" s="4">
        <f>'[1] 2025'!M145</f>
        <v>12</v>
      </c>
      <c r="M147" s="4" t="str">
        <f>'[1] 2025'!N145</f>
        <v>Sí</v>
      </c>
      <c r="N147" s="37" t="str">
        <f>IF('[1] 2025'!O145 &lt;&gt;"",'[1] 2025'!O145,"")</f>
        <v/>
      </c>
      <c r="O147" s="4" t="str">
        <f>IF('[1] 2025'!P145 &lt;&gt;"",'[1] 2025'!P145,"")</f>
        <v/>
      </c>
      <c r="P147" s="35">
        <f>'[1] 2025'!Q145</f>
        <v>45918</v>
      </c>
      <c r="Q147" s="4" t="str">
        <f>IF('[1] 2025'!R145 &lt;&gt;"",'[1] 2025'!R145,"")</f>
        <v>Estimació</v>
      </c>
      <c r="R147" s="4" t="str">
        <f>IF('[1] 2025'!S$14 &lt;&gt;"",'[1] 2025'!S$14,"")</f>
        <v/>
      </c>
      <c r="S147" s="35">
        <f>'[1] 2025'!T145</f>
        <v>45918</v>
      </c>
      <c r="T147" s="35" t="str">
        <f>IF('[1] 2025'!U145 &lt;&gt;"",'[1] 2025'!U145,"")</f>
        <v/>
      </c>
      <c r="U147" s="35" t="str">
        <f>IF('[1] 2025'!V145 &lt;&gt;"",'[1] 2025'!V145,"")</f>
        <v/>
      </c>
      <c r="V147" s="4" t="str">
        <f>IF('[1] 2025'!W$14 &lt;&gt;"",'[1] 2025'!W$14,"")</f>
        <v/>
      </c>
      <c r="W147" s="4" t="str">
        <f>IF('[1] 2025'!X$14 &lt;&gt;"",'[1] 2025'!X$14,"")</f>
        <v/>
      </c>
    </row>
    <row r="148" spans="2:23" hidden="1" x14ac:dyDescent="0.2">
      <c r="B148" s="4">
        <f>IF('[1] 2025'!C146 &lt;&gt;"",'[1] 2025'!C146,"")</f>
        <v>26380</v>
      </c>
      <c r="C148" s="35">
        <f>IF('[1] 2025'!D146 &lt;&gt;"",'[1] 2025'!D146,"")</f>
        <v>45901</v>
      </c>
      <c r="D148" s="35">
        <f>IF('[1] 2025'!E146 &lt;&gt;"",'[1] 2025'!E146,"")</f>
        <v>45931</v>
      </c>
      <c r="E148" s="37">
        <f>IF('[1] 2025'!F146 &lt;&gt;"",'[1] 2025'!F146,"")</f>
        <v>29</v>
      </c>
      <c r="F148" s="37" t="str">
        <f>IF('[1] 2025'!G146 &lt;&gt;"",'[1] 2025'!G146,"")</f>
        <v/>
      </c>
      <c r="G148" s="4" t="str">
        <f>IF('[1] 2025'!H146 &lt;&gt;"",'[1] 2025'!H146,"")</f>
        <v>Personal i processos selectius</v>
      </c>
      <c r="H148" s="4" t="str">
        <f>IF('[1] 2025'!I146 &lt;&gt;"",'[1] 2025'!I146,"")</f>
        <v>Dona</v>
      </c>
      <c r="I148" s="35" t="str">
        <f>'[1] 2025'!J146</f>
        <v>Castellà</v>
      </c>
      <c r="J148" s="4" t="str">
        <f>'[1] 2025'!K146</f>
        <v>Electrònic</v>
      </c>
      <c r="K148" s="4" t="str">
        <f>'[1] 2025'!L146</f>
        <v>Sol·licitud d'una còpia de l'Acta de la reunió de la Comissió d'interpretació i de seguiment de l'Acord del personal funcionari i del personal laboral de l'Ajuntament de Salou, celebrada el 21 de novembre de 2022.</v>
      </c>
      <c r="L148" s="4">
        <f>'[1] 2025'!M146</f>
        <v>4</v>
      </c>
      <c r="M148" s="4" t="str">
        <f>'[1] 2025'!N146</f>
        <v>Sí</v>
      </c>
      <c r="N148" s="37" t="str">
        <f>IF('[1] 2025'!O146 &lt;&gt;"",'[1] 2025'!O146,"")</f>
        <v/>
      </c>
      <c r="O148" s="4" t="str">
        <f>IF('[1] 2025'!P146 &lt;&gt;"",'[1] 2025'!P146,"")</f>
        <v/>
      </c>
      <c r="P148" s="35">
        <f>'[1] 2025'!Q146</f>
        <v>45930</v>
      </c>
      <c r="Q148" s="4" t="str">
        <f>IF('[1] 2025'!R146 &lt;&gt;"",'[1] 2025'!R146,"")</f>
        <v>Estimació Parcial</v>
      </c>
      <c r="R148" s="4" t="str">
        <f>IF('[1] 2025'!S$14 &lt;&gt;"",'[1] 2025'!S$14,"")</f>
        <v/>
      </c>
      <c r="S148" s="35">
        <f>'[1] 2025'!T146</f>
        <v>45930</v>
      </c>
      <c r="T148" s="35" t="str">
        <f>IF('[1] 2025'!U146 &lt;&gt;"",'[1] 2025'!U146,"")</f>
        <v/>
      </c>
      <c r="U148" s="35" t="str">
        <f>IF('[1] 2025'!V146 &lt;&gt;"",'[1] 2025'!V146,"")</f>
        <v/>
      </c>
      <c r="V148" s="4" t="str">
        <f>IF('[1] 2025'!W$14 &lt;&gt;"",'[1] 2025'!W$14,"")</f>
        <v/>
      </c>
      <c r="W148" s="4" t="str">
        <f>IF('[1] 2025'!X$14 &lt;&gt;"",'[1] 2025'!X$14,"")</f>
        <v/>
      </c>
    </row>
    <row r="149" spans="2:23" hidden="1" x14ac:dyDescent="0.2">
      <c r="B149" s="4">
        <f>IF('[1] 2025'!C147 &lt;&gt;"",'[1] 2025'!C147,"")</f>
        <v>26429</v>
      </c>
      <c r="C149" s="35">
        <f>IF('[1] 2025'!D147 &lt;&gt;"",'[1] 2025'!D147,"")</f>
        <v>45902</v>
      </c>
      <c r="D149" s="35">
        <f>IF('[1] 2025'!E147 &lt;&gt;"",'[1] 2025'!E147,"")</f>
        <v>45932</v>
      </c>
      <c r="E149" s="37">
        <f>IF('[1] 2025'!F147 &lt;&gt;"",'[1] 2025'!F147,"")</f>
        <v>30</v>
      </c>
      <c r="F149" s="37" t="str">
        <f>IF('[1] 2025'!G147 &lt;&gt;"",'[1] 2025'!G147,"")</f>
        <v/>
      </c>
      <c r="G149" s="4" t="str">
        <f>IF('[1] 2025'!H147 &lt;&gt;"",'[1] 2025'!H147,"")</f>
        <v>Urbanisme</v>
      </c>
      <c r="H149" s="4" t="str">
        <f>IF('[1] 2025'!I147 &lt;&gt;"",'[1] 2025'!I147,"")</f>
        <v>Persona jurídica</v>
      </c>
      <c r="I149" s="35" t="str">
        <f>'[1] 2025'!J147</f>
        <v>Castellà</v>
      </c>
      <c r="J149" s="4" t="str">
        <f>'[1] 2025'!K147</f>
        <v>Electrònic</v>
      </c>
      <c r="K149" s="4" t="str">
        <f>'[1] 2025'!L147</f>
        <v>Sol·licitud dels plànols de l'edifici Gaviota I, situat al c/ Cala Morisca, núm. 9.</v>
      </c>
      <c r="L149" s="4">
        <f>'[1] 2025'!M147</f>
        <v>12</v>
      </c>
      <c r="M149" s="4" t="str">
        <f>'[1] 2025'!N147</f>
        <v>Sí</v>
      </c>
      <c r="N149" s="37" t="str">
        <f>IF('[1] 2025'!O147 &lt;&gt;"",'[1] 2025'!O147,"")</f>
        <v/>
      </c>
      <c r="O149" s="4" t="str">
        <f>IF('[1] 2025'!P147 &lt;&gt;"",'[1] 2025'!P147,"")</f>
        <v/>
      </c>
      <c r="P149" s="35">
        <f>'[1] 2025'!Q147</f>
        <v>45932</v>
      </c>
      <c r="Q149" s="4" t="str">
        <f>IF('[1] 2025'!R147 &lt;&gt;"",'[1] 2025'!R147,"")</f>
        <v>Estimació</v>
      </c>
      <c r="R149" s="4" t="str">
        <f>IF('[1] 2025'!S$14 &lt;&gt;"",'[1] 2025'!S$14,"")</f>
        <v/>
      </c>
      <c r="S149" s="35">
        <f>'[1] 2025'!T147</f>
        <v>45932</v>
      </c>
      <c r="T149" s="35" t="str">
        <f>IF('[1] 2025'!U147 &lt;&gt;"",'[1] 2025'!U147,"")</f>
        <v/>
      </c>
      <c r="U149" s="35" t="str">
        <f>IF('[1] 2025'!V147 &lt;&gt;"",'[1] 2025'!V147,"")</f>
        <v/>
      </c>
      <c r="V149" s="4" t="str">
        <f>IF('[1] 2025'!W$14 &lt;&gt;"",'[1] 2025'!W$14,"")</f>
        <v/>
      </c>
      <c r="W149" s="4" t="str">
        <f>IF('[1] 2025'!X$14 &lt;&gt;"",'[1] 2025'!X$14,"")</f>
        <v/>
      </c>
    </row>
    <row r="150" spans="2:23" hidden="1" x14ac:dyDescent="0.2">
      <c r="B150" s="4">
        <f>IF('[1] 2025'!C148 &lt;&gt;"",'[1] 2025'!C148,"")</f>
        <v>26475</v>
      </c>
      <c r="C150" s="35">
        <f>IF('[1] 2025'!D148 &lt;&gt;"",'[1] 2025'!D148,"")</f>
        <v>45902</v>
      </c>
      <c r="D150" s="35">
        <f>IF('[1] 2025'!E148 &lt;&gt;"",'[1] 2025'!E148,"")</f>
        <v>45932</v>
      </c>
      <c r="E150" s="37">
        <f>IF('[1] 2025'!F148 &lt;&gt;"",'[1] 2025'!F148,"")</f>
        <v>34</v>
      </c>
      <c r="F150" s="37" t="str">
        <f>IF('[1] 2025'!G148 &lt;&gt;"",'[1] 2025'!G148,"")</f>
        <v>La informació es trasllada a la Unitat de Govern Obert amb retràs</v>
      </c>
      <c r="G150" s="4" t="str">
        <f>IF('[1] 2025'!H148 &lt;&gt;"",'[1] 2025'!H148,"")</f>
        <v>Activitats</v>
      </c>
      <c r="H150" s="4" t="str">
        <f>IF('[1] 2025'!I148 &lt;&gt;"",'[1] 2025'!I148,"")</f>
        <v>Home</v>
      </c>
      <c r="I150" s="35" t="str">
        <f>'[1] 2025'!J148</f>
        <v>Castellà</v>
      </c>
      <c r="J150" s="4" t="str">
        <f>'[1] 2025'!K148</f>
        <v>Electrònic</v>
      </c>
      <c r="K150" s="4" t="str">
        <f>'[1] 2025'!L148</f>
        <v>Sol·licitud d'una còpia d'una llicència d'habitatge d'ús turístic, situat a la ctra. del Far, núm. 56.</v>
      </c>
      <c r="L150" s="4">
        <f>'[1] 2025'!M148</f>
        <v>13</v>
      </c>
      <c r="M150" s="4" t="str">
        <f>'[1] 2025'!N148</f>
        <v>Sí</v>
      </c>
      <c r="N150" s="37" t="str">
        <f>IF('[1] 2025'!O148 &lt;&gt;"",'[1] 2025'!O148,"")</f>
        <v/>
      </c>
      <c r="O150" s="4" t="str">
        <f>IF('[1] 2025'!P148 &lt;&gt;"",'[1] 2025'!P148,"")</f>
        <v/>
      </c>
      <c r="P150" s="35">
        <f>'[1] 2025'!Q148</f>
        <v>45936</v>
      </c>
      <c r="Q150" s="4" t="str">
        <f>IF('[1] 2025'!R148 &lt;&gt;"",'[1] 2025'!R148,"")</f>
        <v>Estimació</v>
      </c>
      <c r="R150" s="4" t="str">
        <f>IF('[1] 2025'!S$14 &lt;&gt;"",'[1] 2025'!S$14,"")</f>
        <v/>
      </c>
      <c r="S150" s="35">
        <f>'[1] 2025'!T148</f>
        <v>45936</v>
      </c>
      <c r="T150" s="35" t="str">
        <f>IF('[1] 2025'!U148 &lt;&gt;"",'[1] 2025'!U148,"")</f>
        <v/>
      </c>
      <c r="U150" s="35" t="str">
        <f>IF('[1] 2025'!V148 &lt;&gt;"",'[1] 2025'!V148,"")</f>
        <v/>
      </c>
      <c r="V150" s="4" t="str">
        <f>IF('[1] 2025'!W$14 &lt;&gt;"",'[1] 2025'!W$14,"")</f>
        <v/>
      </c>
      <c r="W150" s="4" t="str">
        <f>IF('[1] 2025'!X$14 &lt;&gt;"",'[1] 2025'!X$14,"")</f>
        <v/>
      </c>
    </row>
    <row r="151" spans="2:23" hidden="1" x14ac:dyDescent="0.2">
      <c r="B151" s="4">
        <f>IF('[1] 2025'!C149 &lt;&gt;"",'[1] 2025'!C149,"")</f>
        <v>26491</v>
      </c>
      <c r="C151" s="35">
        <f>IF('[1] 2025'!D149 &lt;&gt;"",'[1] 2025'!D149,"")</f>
        <v>45902</v>
      </c>
      <c r="D151" s="35">
        <f>IF('[1] 2025'!E149 &lt;&gt;"",'[1] 2025'!E149,"")</f>
        <v>45932</v>
      </c>
      <c r="E151" s="37">
        <f>IF('[1] 2025'!F149 &lt;&gt;"",'[1] 2025'!F149,"")</f>
        <v>37</v>
      </c>
      <c r="F151" s="37" t="str">
        <f>IF('[1] 2025'!G149 &lt;&gt;"",'[1] 2025'!G149,"")</f>
        <v>La informació es trasllada a la Unitat de Govern Obert amb retràs</v>
      </c>
      <c r="G151" s="4" t="str">
        <f>IF('[1] 2025'!H149 &lt;&gt;"",'[1] 2025'!H149,"")</f>
        <v>Urbanisme</v>
      </c>
      <c r="H151" s="4" t="str">
        <f>IF('[1] 2025'!I149 &lt;&gt;"",'[1] 2025'!I149,"")</f>
        <v>Home</v>
      </c>
      <c r="I151" s="35" t="str">
        <f>'[1] 2025'!J149</f>
        <v>Castellà</v>
      </c>
      <c r="J151" s="4" t="str">
        <f>'[1] 2025'!K149</f>
        <v>Electrònic</v>
      </c>
      <c r="K151" s="4" t="str">
        <f>'[1] 2025'!L149</f>
        <v>Sol·licitud d'informació del Pla parcial de la Platja dels Capellans i del seu projecte de reparcel·lació.</v>
      </c>
      <c r="L151" s="4">
        <f>'[1] 2025'!M149</f>
        <v>12</v>
      </c>
      <c r="M151" s="4" t="str">
        <f>'[1] 2025'!N149</f>
        <v>Sí</v>
      </c>
      <c r="N151" s="37" t="str">
        <f>IF('[1] 2025'!O149 &lt;&gt;"",'[1] 2025'!O149,"")</f>
        <v/>
      </c>
      <c r="O151" s="4" t="str">
        <f>IF('[1] 2025'!P149 &lt;&gt;"",'[1] 2025'!P149,"")</f>
        <v/>
      </c>
      <c r="P151" s="35">
        <f>'[1] 2025'!Q149</f>
        <v>45939</v>
      </c>
      <c r="Q151" s="4" t="str">
        <f>IF('[1] 2025'!R149 &lt;&gt;"",'[1] 2025'!R149,"")</f>
        <v>Estimació</v>
      </c>
      <c r="R151" s="4" t="str">
        <f>IF('[1] 2025'!S$14 &lt;&gt;"",'[1] 2025'!S$14,"")</f>
        <v/>
      </c>
      <c r="S151" s="35">
        <f>'[1] 2025'!T149</f>
        <v>45939</v>
      </c>
      <c r="T151" s="35" t="str">
        <f>IF('[1] 2025'!U149 &lt;&gt;"",'[1] 2025'!U149,"")</f>
        <v/>
      </c>
      <c r="U151" s="35" t="str">
        <f>IF('[1] 2025'!V149 &lt;&gt;"",'[1] 2025'!V149,"")</f>
        <v/>
      </c>
      <c r="V151" s="4" t="str">
        <f>IF('[1] 2025'!W$14 &lt;&gt;"",'[1] 2025'!W$14,"")</f>
        <v/>
      </c>
      <c r="W151" s="4" t="str">
        <f>IF('[1] 2025'!X$14 &lt;&gt;"",'[1] 2025'!X$14,"")</f>
        <v/>
      </c>
    </row>
    <row r="152" spans="2:23" hidden="1" x14ac:dyDescent="0.2">
      <c r="B152" s="4">
        <f>IF('[1] 2025'!C150 &lt;&gt;"",'[1] 2025'!C150,"")</f>
        <v>26497</v>
      </c>
      <c r="C152" s="35">
        <f>IF('[1] 2025'!D150 &lt;&gt;"",'[1] 2025'!D150,"")</f>
        <v>45902</v>
      </c>
      <c r="D152" s="35">
        <f>IF('[1] 2025'!E150 &lt;&gt;"",'[1] 2025'!E150,"")</f>
        <v>45932</v>
      </c>
      <c r="E152" s="37">
        <f>IF('[1] 2025'!F150 &lt;&gt;"",'[1] 2025'!F150,"")</f>
        <v>40</v>
      </c>
      <c r="F152" s="37" t="str">
        <f>IF('[1] 2025'!G150 &lt;&gt;"",'[1] 2025'!G150,"")</f>
        <v>La informació es trasllada a la Unitat de Govern Obert amb retràs</v>
      </c>
      <c r="G152" s="4" t="str">
        <f>IF('[1] 2025'!H150 &lt;&gt;"",'[1] 2025'!H150,"")</f>
        <v>Personal i processos selectius</v>
      </c>
      <c r="H152" s="4" t="str">
        <f>IF('[1] 2025'!I150 &lt;&gt;"",'[1] 2025'!I150,"")</f>
        <v>Persona jurídica</v>
      </c>
      <c r="I152" s="35" t="str">
        <f>'[1] 2025'!J150</f>
        <v>Català</v>
      </c>
      <c r="J152" s="4" t="str">
        <f>'[1] 2025'!K150</f>
        <v>Electrònic</v>
      </c>
      <c r="K152" s="4" t="str">
        <f>'[1] 2025'!L150</f>
        <v>Sol·licitud de la llista d'ordre de crida als treballadors fixes discontinus de la borsa de treball d’inspectors/es d’estacionaments regulats en superfície (Zona blava).</v>
      </c>
      <c r="L152" s="4">
        <f>'[1] 2025'!M150</f>
        <v>4</v>
      </c>
      <c r="M152" s="4" t="str">
        <f>'[1] 2025'!N150</f>
        <v>Sí</v>
      </c>
      <c r="N152" s="37" t="str">
        <f>IF('[1] 2025'!O150 &lt;&gt;"",'[1] 2025'!O150,"")</f>
        <v/>
      </c>
      <c r="O152" s="4" t="str">
        <f>IF('[1] 2025'!P150 &lt;&gt;"",'[1] 2025'!P150,"")</f>
        <v/>
      </c>
      <c r="P152" s="35">
        <f>'[1] 2025'!Q150</f>
        <v>45942</v>
      </c>
      <c r="Q152" s="4" t="str">
        <f>IF('[1] 2025'!R150 &lt;&gt;"",'[1] 2025'!R150,"")</f>
        <v>Estimació</v>
      </c>
      <c r="R152" s="4" t="str">
        <f>IF('[1] 2025'!S$14 &lt;&gt;"",'[1] 2025'!S$14,"")</f>
        <v/>
      </c>
      <c r="S152" s="35">
        <f>'[1] 2025'!T150</f>
        <v>45942</v>
      </c>
      <c r="T152" s="35" t="str">
        <f>IF('[1] 2025'!U150 &lt;&gt;"",'[1] 2025'!U150,"")</f>
        <v/>
      </c>
      <c r="U152" s="35" t="str">
        <f>IF('[1] 2025'!V150 &lt;&gt;"",'[1] 2025'!V150,"")</f>
        <v/>
      </c>
      <c r="V152" s="4" t="str">
        <f>IF('[1] 2025'!W$14 &lt;&gt;"",'[1] 2025'!W$14,"")</f>
        <v/>
      </c>
      <c r="W152" s="4" t="str">
        <f>IF('[1] 2025'!X$14 &lt;&gt;"",'[1] 2025'!X$14,"")</f>
        <v/>
      </c>
    </row>
    <row r="153" spans="2:23" hidden="1" x14ac:dyDescent="0.2">
      <c r="B153" s="4">
        <f>IF('[1] 2025'!C151 &lt;&gt;"",'[1] 2025'!C151,"")</f>
        <v>26846</v>
      </c>
      <c r="C153" s="35">
        <f>IF('[1] 2025'!D151 &lt;&gt;"",'[1] 2025'!D151,"")</f>
        <v>45904</v>
      </c>
      <c r="D153" s="35">
        <f>IF('[1] 2025'!E151 &lt;&gt;"",'[1] 2025'!E151,"")</f>
        <v>45934</v>
      </c>
      <c r="E153" s="37">
        <f>IF('[1] 2025'!F151 &lt;&gt;"",'[1] 2025'!F151,"")</f>
        <v>12</v>
      </c>
      <c r="F153" s="37" t="str">
        <f>IF('[1] 2025'!G151 &lt;&gt;"",'[1] 2025'!G151,"")</f>
        <v/>
      </c>
      <c r="G153" s="4" t="str">
        <f>IF('[1] 2025'!H151 &lt;&gt;"",'[1] 2025'!H151,"")</f>
        <v>Altra informació</v>
      </c>
      <c r="H153" s="4" t="str">
        <f>IF('[1] 2025'!I151 &lt;&gt;"",'[1] 2025'!I151,"")</f>
        <v>Dona</v>
      </c>
      <c r="I153" s="35" t="str">
        <f>'[1] 2025'!J151</f>
        <v>Català</v>
      </c>
      <c r="J153" s="4" t="str">
        <f>'[1] 2025'!K151</f>
        <v>Electrònic</v>
      </c>
      <c r="K153" s="4" t="str">
        <f>'[1] 2025'!L151</f>
        <v>Sol·licitud del nombre d'habitants censats al municipi de Salou.</v>
      </c>
      <c r="L153" s="4">
        <f>'[1] 2025'!M151</f>
        <v>13</v>
      </c>
      <c r="M153" s="4" t="str">
        <f>'[1] 2025'!N151</f>
        <v>Sí</v>
      </c>
      <c r="N153" s="37" t="str">
        <f>IF('[1] 2025'!O151 &lt;&gt;"",'[1] 2025'!O151,"")</f>
        <v/>
      </c>
      <c r="O153" s="4" t="str">
        <f>IF('[1] 2025'!P151 &lt;&gt;"",'[1] 2025'!P151,"")</f>
        <v/>
      </c>
      <c r="P153" s="35">
        <f>'[1] 2025'!Q151</f>
        <v>45916</v>
      </c>
      <c r="Q153" s="4" t="str">
        <f>IF('[1] 2025'!R151 &lt;&gt;"",'[1] 2025'!R151,"")</f>
        <v>Estimació</v>
      </c>
      <c r="R153" s="4" t="str">
        <f>IF('[1] 2025'!S$14 &lt;&gt;"",'[1] 2025'!S$14,"")</f>
        <v/>
      </c>
      <c r="S153" s="35">
        <f>'[1] 2025'!T151</f>
        <v>45916</v>
      </c>
      <c r="T153" s="35" t="str">
        <f>IF('[1] 2025'!U151 &lt;&gt;"",'[1] 2025'!U151,"")</f>
        <v/>
      </c>
      <c r="U153" s="35" t="str">
        <f>IF('[1] 2025'!V151 &lt;&gt;"",'[1] 2025'!V151,"")</f>
        <v/>
      </c>
      <c r="V153" s="4" t="str">
        <f>IF('[1] 2025'!W$14 &lt;&gt;"",'[1] 2025'!W$14,"")</f>
        <v/>
      </c>
      <c r="W153" s="4" t="str">
        <f>IF('[1] 2025'!X$14 &lt;&gt;"",'[1] 2025'!X$14,"")</f>
        <v/>
      </c>
    </row>
    <row r="154" spans="2:23" hidden="1" x14ac:dyDescent="0.2">
      <c r="B154" s="4">
        <f>IF('[1] 2025'!C152 &lt;&gt;"",'[1] 2025'!C152,"")</f>
        <v>27198</v>
      </c>
      <c r="C154" s="35">
        <f>IF('[1] 2025'!D152 &lt;&gt;"",'[1] 2025'!D152,"")</f>
        <v>45908</v>
      </c>
      <c r="D154" s="35">
        <f>IF('[1] 2025'!E152 &lt;&gt;"",'[1] 2025'!E152,"")</f>
        <v>45938</v>
      </c>
      <c r="E154" s="37">
        <f>IF('[1] 2025'!F152 &lt;&gt;"",'[1] 2025'!F152,"")</f>
        <v>37</v>
      </c>
      <c r="F154" s="37" t="str">
        <f>IF('[1] 2025'!G152 &lt;&gt;"",'[1] 2025'!G152,"")</f>
        <v>La informació es trasllada a la Unitat de Govern Obert amb retràs</v>
      </c>
      <c r="G154" s="4" t="str">
        <f>IF('[1] 2025'!H152 &lt;&gt;"",'[1] 2025'!H152,"")</f>
        <v>Urbanisme</v>
      </c>
      <c r="H154" s="4" t="str">
        <f>IF('[1] 2025'!I152 &lt;&gt;"",'[1] 2025'!I152,"")</f>
        <v>Home</v>
      </c>
      <c r="I154" s="35" t="str">
        <f>'[1] 2025'!J152</f>
        <v>Català</v>
      </c>
      <c r="J154" s="4" t="str">
        <f>'[1] 2025'!K152</f>
        <v>Electrònic</v>
      </c>
      <c r="K154" s="4" t="str">
        <f>'[1] 2025'!L152</f>
        <v>Sol·licitud de consulta del projecte constructiu de la llicència d'obres dels edificis Formentor V, situat al c/ Rodríguez Pomatta, núm. 11; i Formentor VI, situat al c/ Josep Carner, núm. 12.</v>
      </c>
      <c r="L154" s="4">
        <f>'[1] 2025'!M152</f>
        <v>12</v>
      </c>
      <c r="M154" s="4" t="str">
        <f>'[1] 2025'!N152</f>
        <v>Sí</v>
      </c>
      <c r="N154" s="37" t="str">
        <f>IF('[1] 2025'!O152 &lt;&gt;"",'[1] 2025'!O152,"")</f>
        <v/>
      </c>
      <c r="O154" s="4" t="str">
        <f>IF('[1] 2025'!P152 &lt;&gt;"",'[1] 2025'!P152,"")</f>
        <v/>
      </c>
      <c r="P154" s="35">
        <f>'[1] 2025'!Q152</f>
        <v>45945</v>
      </c>
      <c r="Q154" s="4" t="str">
        <f>IF('[1] 2025'!R152 &lt;&gt;"",'[1] 2025'!R152,"")</f>
        <v>Estimació</v>
      </c>
      <c r="R154" s="4" t="str">
        <f>IF('[1] 2025'!S$14 &lt;&gt;"",'[1] 2025'!S$14,"")</f>
        <v/>
      </c>
      <c r="S154" s="35">
        <f>'[1] 2025'!T152</f>
        <v>45945</v>
      </c>
      <c r="T154" s="35" t="str">
        <f>IF('[1] 2025'!U152 &lt;&gt;"",'[1] 2025'!U152,"")</f>
        <v/>
      </c>
      <c r="U154" s="35" t="str">
        <f>IF('[1] 2025'!V152 &lt;&gt;"",'[1] 2025'!V152,"")</f>
        <v/>
      </c>
      <c r="V154" s="4" t="str">
        <f>IF('[1] 2025'!W$14 &lt;&gt;"",'[1] 2025'!W$14,"")</f>
        <v/>
      </c>
      <c r="W154" s="4" t="str">
        <f>IF('[1] 2025'!X$14 &lt;&gt;"",'[1] 2025'!X$14,"")</f>
        <v/>
      </c>
    </row>
    <row r="155" spans="2:23" hidden="1" x14ac:dyDescent="0.2">
      <c r="B155" s="4">
        <f>IF('[1] 2025'!C153 &lt;&gt;"",'[1] 2025'!C153,"")</f>
        <v>27200</v>
      </c>
      <c r="C155" s="35">
        <f>IF('[1] 2025'!D153 &lt;&gt;"",'[1] 2025'!D153,"")</f>
        <v>45908</v>
      </c>
      <c r="D155" s="35">
        <f>IF('[1] 2025'!E153 &lt;&gt;"",'[1] 2025'!E153,"")</f>
        <v>45938</v>
      </c>
      <c r="E155" s="37">
        <f>IF('[1] 2025'!F153 &lt;&gt;"",'[1] 2025'!F153,"")</f>
        <v>37</v>
      </c>
      <c r="F155" s="37" t="str">
        <f>IF('[1] 2025'!G153 &lt;&gt;"",'[1] 2025'!G153,"")</f>
        <v>La informació es trasllada a la Unitat de Govern Obert amb retràs</v>
      </c>
      <c r="G155" s="4" t="str">
        <f>IF('[1] 2025'!H153 &lt;&gt;"",'[1] 2025'!H153,"")</f>
        <v>Urbanisme</v>
      </c>
      <c r="H155" s="4" t="str">
        <f>IF('[1] 2025'!I153 &lt;&gt;"",'[1] 2025'!I153,"")</f>
        <v>Home</v>
      </c>
      <c r="I155" s="35" t="str">
        <f>'[1] 2025'!J153</f>
        <v>Català</v>
      </c>
      <c r="J155" s="4" t="str">
        <f>'[1] 2025'!K153</f>
        <v>Electrònic</v>
      </c>
      <c r="K155" s="4" t="str">
        <f>'[1] 2025'!L153</f>
        <v>Sol·licitud de consulta dels plànols constructius de la llicencia d'obres de l'edifici Capitolio III, situat al c/ Salauris, núm. 5.</v>
      </c>
      <c r="L155" s="4">
        <f>'[1] 2025'!M153</f>
        <v>12</v>
      </c>
      <c r="M155" s="4" t="str">
        <f>'[1] 2025'!N153</f>
        <v>Sí</v>
      </c>
      <c r="N155" s="37" t="str">
        <f>IF('[1] 2025'!O153 &lt;&gt;"",'[1] 2025'!O153,"")</f>
        <v/>
      </c>
      <c r="O155" s="4" t="str">
        <f>IF('[1] 2025'!P153 &lt;&gt;"",'[1] 2025'!P153,"")</f>
        <v/>
      </c>
      <c r="P155" s="35">
        <f>'[1] 2025'!Q153</f>
        <v>45945</v>
      </c>
      <c r="Q155" s="4" t="str">
        <f>IF('[1] 2025'!R153 &lt;&gt;"",'[1] 2025'!R153,"")</f>
        <v>Estimació</v>
      </c>
      <c r="R155" s="4" t="str">
        <f>IF('[1] 2025'!S$14 &lt;&gt;"",'[1] 2025'!S$14,"")</f>
        <v/>
      </c>
      <c r="S155" s="35">
        <f>'[1] 2025'!T153</f>
        <v>45945</v>
      </c>
      <c r="T155" s="35" t="str">
        <f>IF('[1] 2025'!U153 &lt;&gt;"",'[1] 2025'!U153,"")</f>
        <v/>
      </c>
      <c r="U155" s="35" t="str">
        <f>IF('[1] 2025'!V153 &lt;&gt;"",'[1] 2025'!V153,"")</f>
        <v/>
      </c>
      <c r="V155" s="4" t="str">
        <f>IF('[1] 2025'!W$14 &lt;&gt;"",'[1] 2025'!W$14,"")</f>
        <v/>
      </c>
      <c r="W155" s="4" t="str">
        <f>IF('[1] 2025'!X$14 &lt;&gt;"",'[1] 2025'!X$14,"")</f>
        <v/>
      </c>
    </row>
    <row r="156" spans="2:23" hidden="1" x14ac:dyDescent="0.2">
      <c r="B156" s="4">
        <f>IF('[1] 2025'!C154 &lt;&gt;"",'[1] 2025'!C154,"")</f>
        <v>27258</v>
      </c>
      <c r="C156" s="35">
        <f>IF('[1] 2025'!D154 &lt;&gt;"",'[1] 2025'!D154,"")</f>
        <v>45909</v>
      </c>
      <c r="D156" s="35">
        <f>IF('[1] 2025'!E154 &lt;&gt;"",'[1] 2025'!E154,"")</f>
        <v>45939</v>
      </c>
      <c r="E156" s="37">
        <f>IF('[1] 2025'!F154 &lt;&gt;"",'[1] 2025'!F154,"")</f>
        <v>10</v>
      </c>
      <c r="F156" s="37" t="str">
        <f>IF('[1] 2025'!G154 &lt;&gt;"",'[1] 2025'!G154,"")</f>
        <v/>
      </c>
      <c r="G156" s="4" t="str">
        <f>IF('[1] 2025'!H154 &lt;&gt;"",'[1] 2025'!H154,"")</f>
        <v>Urbanisme</v>
      </c>
      <c r="H156" s="4" t="str">
        <f>IF('[1] 2025'!I154 &lt;&gt;"",'[1] 2025'!I154,"")</f>
        <v>Persona jurídica</v>
      </c>
      <c r="I156" s="35" t="str">
        <f>'[1] 2025'!J154</f>
        <v>Català</v>
      </c>
      <c r="J156" s="4" t="str">
        <f>'[1] 2025'!K154</f>
        <v>Electrònic</v>
      </c>
      <c r="K156" s="4" t="str">
        <f>'[1] 2025'!L154</f>
        <v>Sol·licitud d'una còpia del projecte d'urbanització de la llicència d'obra major núm. 315/06.</v>
      </c>
      <c r="L156" s="4">
        <f>'[1] 2025'!M154</f>
        <v>12</v>
      </c>
      <c r="M156" s="4" t="str">
        <f>'[1] 2025'!N154</f>
        <v>Sí</v>
      </c>
      <c r="N156" s="37" t="str">
        <f>IF('[1] 2025'!O154 &lt;&gt;"",'[1] 2025'!O154,"")</f>
        <v/>
      </c>
      <c r="O156" s="4" t="str">
        <f>IF('[1] 2025'!P154 &lt;&gt;"",'[1] 2025'!P154,"")</f>
        <v/>
      </c>
      <c r="P156" s="35">
        <f>'[1] 2025'!Q154</f>
        <v>45919</v>
      </c>
      <c r="Q156" s="4" t="str">
        <f>IF('[1] 2025'!R154 &lt;&gt;"",'[1] 2025'!R154,"")</f>
        <v>Estimació</v>
      </c>
      <c r="R156" s="4" t="str">
        <f>IF('[1] 2025'!S$14 &lt;&gt;"",'[1] 2025'!S$14,"")</f>
        <v/>
      </c>
      <c r="S156" s="35">
        <f>'[1] 2025'!T154</f>
        <v>45919</v>
      </c>
      <c r="T156" s="35" t="str">
        <f>IF('[1] 2025'!U154 &lt;&gt;"",'[1] 2025'!U154,"")</f>
        <v/>
      </c>
      <c r="U156" s="35" t="str">
        <f>IF('[1] 2025'!V154 &lt;&gt;"",'[1] 2025'!V154,"")</f>
        <v/>
      </c>
      <c r="V156" s="4" t="str">
        <f>IF('[1] 2025'!W$14 &lt;&gt;"",'[1] 2025'!W$14,"")</f>
        <v/>
      </c>
      <c r="W156" s="4" t="str">
        <f>IF('[1] 2025'!X$14 &lt;&gt;"",'[1] 2025'!X$14,"")</f>
        <v/>
      </c>
    </row>
    <row r="157" spans="2:23" hidden="1" x14ac:dyDescent="0.2">
      <c r="B157" s="4">
        <f>IF('[1] 2025'!C155 &lt;&gt;"",'[1] 2025'!C155,"")</f>
        <v>27264</v>
      </c>
      <c r="C157" s="35">
        <f>IF('[1] 2025'!D155 &lt;&gt;"",'[1] 2025'!D155,"")</f>
        <v>45909</v>
      </c>
      <c r="D157" s="35">
        <f>IF('[1] 2025'!E155 &lt;&gt;"",'[1] 2025'!E155,"")</f>
        <v>45939</v>
      </c>
      <c r="E157" s="37">
        <f>IF('[1] 2025'!F155 &lt;&gt;"",'[1] 2025'!F155,"")</f>
        <v>31</v>
      </c>
      <c r="F157" s="37" t="str">
        <f>IF('[1] 2025'!G155 &lt;&gt;"",'[1] 2025'!G155,"")</f>
        <v>La informació es trasllada a la Unitat de Govern Obert amb retràs</v>
      </c>
      <c r="G157" s="4" t="str">
        <f>IF('[1] 2025'!H155 &lt;&gt;"",'[1] 2025'!H155,"")</f>
        <v>Urbanisme</v>
      </c>
      <c r="H157" s="4" t="str">
        <f>IF('[1] 2025'!I155 &lt;&gt;"",'[1] 2025'!I155,"")</f>
        <v>Persona jurídica</v>
      </c>
      <c r="I157" s="35" t="str">
        <f>'[1] 2025'!J155</f>
        <v>Castellà</v>
      </c>
      <c r="J157" s="4" t="str">
        <f>'[1] 2025'!K155</f>
        <v>Electrònic</v>
      </c>
      <c r="K157" s="4" t="str">
        <f>'[1] 2025'!L155</f>
        <v>Sol·licitud de consulta dels plànols de la reparcel·lació de la finca CPP Mas Moles A, situada al c/ Mossèn Llauradó i Pinyol, núm. 31 i de la llicència d'obres de la finca, situada al c/ Mossèn Llauradó Pinyol, núm. 33.</v>
      </c>
      <c r="L157" s="4">
        <f>'[1] 2025'!M155</f>
        <v>12</v>
      </c>
      <c r="M157" s="4" t="str">
        <f>'[1] 2025'!N155</f>
        <v>Sí</v>
      </c>
      <c r="N157" s="37" t="str">
        <f>IF('[1] 2025'!O155 &lt;&gt;"",'[1] 2025'!O155,"")</f>
        <v/>
      </c>
      <c r="O157" s="4" t="str">
        <f>IF('[1] 2025'!P155 &lt;&gt;"",'[1] 2025'!P155,"")</f>
        <v/>
      </c>
      <c r="P157" s="35">
        <f>'[1] 2025'!Q155</f>
        <v>45940</v>
      </c>
      <c r="Q157" s="4" t="str">
        <f>IF('[1] 2025'!R155 &lt;&gt;"",'[1] 2025'!R155,"")</f>
        <v>Estimació</v>
      </c>
      <c r="R157" s="4" t="str">
        <f>IF('[1] 2025'!S$14 &lt;&gt;"",'[1] 2025'!S$14,"")</f>
        <v/>
      </c>
      <c r="S157" s="35">
        <f>'[1] 2025'!T155</f>
        <v>45940</v>
      </c>
      <c r="T157" s="35" t="str">
        <f>IF('[1] 2025'!U155 &lt;&gt;"",'[1] 2025'!U155,"")</f>
        <v/>
      </c>
      <c r="U157" s="35" t="str">
        <f>IF('[1] 2025'!V155 &lt;&gt;"",'[1] 2025'!V155,"")</f>
        <v/>
      </c>
      <c r="V157" s="4" t="str">
        <f>IF('[1] 2025'!W$14 &lt;&gt;"",'[1] 2025'!W$14,"")</f>
        <v/>
      </c>
      <c r="W157" s="4" t="str">
        <f>IF('[1] 2025'!X$14 &lt;&gt;"",'[1] 2025'!X$14,"")</f>
        <v/>
      </c>
    </row>
    <row r="158" spans="2:23" hidden="1" x14ac:dyDescent="0.2">
      <c r="B158" s="4">
        <f>IF('[1] 2025'!C156 &lt;&gt;"",'[1] 2025'!C156,"")</f>
        <v>27388</v>
      </c>
      <c r="C158" s="35">
        <f>IF('[1] 2025'!D156 &lt;&gt;"",'[1] 2025'!D156,"")</f>
        <v>45910</v>
      </c>
      <c r="D158" s="35">
        <f>IF('[1] 2025'!E156 &lt;&gt;"",'[1] 2025'!E156,"")</f>
        <v>45940</v>
      </c>
      <c r="E158" s="37">
        <f>IF('[1] 2025'!F156 &lt;&gt;"",'[1] 2025'!F156,"")</f>
        <v>40</v>
      </c>
      <c r="F158" s="37" t="str">
        <f>IF('[1] 2025'!G156 &lt;&gt;"",'[1] 2025'!G156,"")</f>
        <v>La informació es trasllada a la Unitat de Govern Obert amb retràs</v>
      </c>
      <c r="G158" s="4" t="str">
        <f>IF('[1] 2025'!H156 &lt;&gt;"",'[1] 2025'!H156,"")</f>
        <v>Urbanisme</v>
      </c>
      <c r="H158" s="4" t="str">
        <f>IF('[1] 2025'!I156 &lt;&gt;"",'[1] 2025'!I156,"")</f>
        <v>Home</v>
      </c>
      <c r="I158" s="35" t="str">
        <f>'[1] 2025'!J156</f>
        <v>Castellà</v>
      </c>
      <c r="J158" s="4" t="str">
        <f>'[1] 2025'!K156</f>
        <v>Presencial</v>
      </c>
      <c r="K158" s="4" t="str">
        <f>'[1] 2025'!L156</f>
        <v>Sol·licitud dels plànols de l'habitatge, situat al c/ Jaume Vicens i Vives, núm. 16.</v>
      </c>
      <c r="L158" s="4">
        <f>'[1] 2025'!M156</f>
        <v>12</v>
      </c>
      <c r="M158" s="4" t="str">
        <f>'[1] 2025'!N156</f>
        <v>No</v>
      </c>
      <c r="N158" s="37" t="str">
        <f>IF('[1] 2025'!O156 &lt;&gt;"",'[1] 2025'!O156,"")</f>
        <v/>
      </c>
      <c r="O158" s="4" t="str">
        <f>IF('[1] 2025'!P156 &lt;&gt;"",'[1] 2025'!P156,"")</f>
        <v/>
      </c>
      <c r="P158" s="35">
        <f>'[1] 2025'!Q156</f>
        <v>45950</v>
      </c>
      <c r="Q158" s="4" t="str">
        <f>IF('[1] 2025'!R156 &lt;&gt;"",'[1] 2025'!R156,"")</f>
        <v>Estimació</v>
      </c>
      <c r="R158" s="4" t="str">
        <f>IF('[1] 2025'!S$14 &lt;&gt;"",'[1] 2025'!S$14,"")</f>
        <v/>
      </c>
      <c r="S158" s="35">
        <f>'[1] 2025'!T156</f>
        <v>45950</v>
      </c>
      <c r="T158" s="35" t="str">
        <f>IF('[1] 2025'!U156 &lt;&gt;"",'[1] 2025'!U156,"")</f>
        <v/>
      </c>
      <c r="U158" s="35" t="str">
        <f>IF('[1] 2025'!V156 &lt;&gt;"",'[1] 2025'!V156,"")</f>
        <v/>
      </c>
      <c r="V158" s="4" t="str">
        <f>IF('[1] 2025'!W$14 &lt;&gt;"",'[1] 2025'!W$14,"")</f>
        <v/>
      </c>
      <c r="W158" s="4" t="str">
        <f>IF('[1] 2025'!X$14 &lt;&gt;"",'[1] 2025'!X$14,"")</f>
        <v/>
      </c>
    </row>
    <row r="159" spans="2:23" hidden="1" x14ac:dyDescent="0.2">
      <c r="B159" s="4">
        <f>IF('[1] 2025'!C157 &lt;&gt;"",'[1] 2025'!C157,"")</f>
        <v>27441</v>
      </c>
      <c r="C159" s="35">
        <f>IF('[1] 2025'!D157 &lt;&gt;"",'[1] 2025'!D157,"")</f>
        <v>45910</v>
      </c>
      <c r="D159" s="35">
        <f>IF('[1] 2025'!E157 &lt;&gt;"",'[1] 2025'!E157,"")</f>
        <v>45940</v>
      </c>
      <c r="E159" s="37">
        <f>IF('[1] 2025'!F157 &lt;&gt;"",'[1] 2025'!F157,"")</f>
        <v>26</v>
      </c>
      <c r="F159" s="37" t="str">
        <f>IF('[1] 2025'!G157 &lt;&gt;"",'[1] 2025'!G157,"")</f>
        <v/>
      </c>
      <c r="G159" s="4" t="str">
        <f>IF('[1] 2025'!H157 &lt;&gt;"",'[1] 2025'!H157,"")</f>
        <v>Urbanisme</v>
      </c>
      <c r="H159" s="4" t="str">
        <f>IF('[1] 2025'!I157 &lt;&gt;"",'[1] 2025'!I157,"")</f>
        <v>Persona jurídica</v>
      </c>
      <c r="I159" s="35" t="str">
        <f>'[1] 2025'!J157</f>
        <v>Castellà</v>
      </c>
      <c r="J159" s="4" t="str">
        <f>'[1] 2025'!K157</f>
        <v>Electrònic</v>
      </c>
      <c r="K159" s="4" t="str">
        <f>'[1] 2025'!L157</f>
        <v>Sol·licitud de consulta de l'expedient d'obres d'un habitatge, situat al c/ Louis Braile, núm. 1.</v>
      </c>
      <c r="L159" s="4">
        <f>'[1] 2025'!M157</f>
        <v>12</v>
      </c>
      <c r="M159" s="4" t="str">
        <f>'[1] 2025'!N157</f>
        <v>Sí</v>
      </c>
      <c r="N159" s="37" t="str">
        <f>IF('[1] 2025'!O157 &lt;&gt;"",'[1] 2025'!O157,"")</f>
        <v/>
      </c>
      <c r="O159" s="4" t="str">
        <f>IF('[1] 2025'!P157 &lt;&gt;"",'[1] 2025'!P157,"")</f>
        <v/>
      </c>
      <c r="P159" s="35">
        <f>'[1] 2025'!Q157</f>
        <v>45936</v>
      </c>
      <c r="Q159" s="4" t="str">
        <f>IF('[1] 2025'!R157 &lt;&gt;"",'[1] 2025'!R157,"")</f>
        <v>Estimació</v>
      </c>
      <c r="R159" s="4" t="str">
        <f>IF('[1] 2025'!S$14 &lt;&gt;"",'[1] 2025'!S$14,"")</f>
        <v/>
      </c>
      <c r="S159" s="35">
        <f>'[1] 2025'!T157</f>
        <v>45936</v>
      </c>
      <c r="T159" s="35" t="str">
        <f>IF('[1] 2025'!U157 &lt;&gt;"",'[1] 2025'!U157,"")</f>
        <v/>
      </c>
      <c r="U159" s="35" t="str">
        <f>IF('[1] 2025'!V157 &lt;&gt;"",'[1] 2025'!V157,"")</f>
        <v/>
      </c>
      <c r="V159" s="4" t="str">
        <f>IF('[1] 2025'!W$14 &lt;&gt;"",'[1] 2025'!W$14,"")</f>
        <v/>
      </c>
      <c r="W159" s="4" t="str">
        <f>IF('[1] 2025'!X$14 &lt;&gt;"",'[1] 2025'!X$14,"")</f>
        <v/>
      </c>
    </row>
    <row r="160" spans="2:23" hidden="1" x14ac:dyDescent="0.2">
      <c r="B160" s="4">
        <f>IF('[1] 2025'!C158 &lt;&gt;"",'[1] 2025'!C158,"")</f>
        <v>27694</v>
      </c>
      <c r="C160" s="35">
        <f>IF('[1] 2025'!D158 &lt;&gt;"",'[1] 2025'!D158,"")</f>
        <v>45913</v>
      </c>
      <c r="D160" s="35">
        <f>IF('[1] 2025'!E158 &lt;&gt;"",'[1] 2025'!E158,"")</f>
        <v>45943</v>
      </c>
      <c r="E160" s="37">
        <f>IF('[1] 2025'!F158 &lt;&gt;"",'[1] 2025'!F158,"")</f>
        <v>10</v>
      </c>
      <c r="F160" s="37" t="str">
        <f>IF('[1] 2025'!G158 &lt;&gt;"",'[1] 2025'!G158,"")</f>
        <v/>
      </c>
      <c r="G160" s="4" t="str">
        <f>IF('[1] 2025'!H158 &lt;&gt;"",'[1] 2025'!H158,"")</f>
        <v>Urbanisme</v>
      </c>
      <c r="H160" s="4" t="str">
        <f>IF('[1] 2025'!I158 &lt;&gt;"",'[1] 2025'!I158,"")</f>
        <v>Home</v>
      </c>
      <c r="I160" s="35" t="str">
        <f>'[1] 2025'!J158</f>
        <v>Castellà</v>
      </c>
      <c r="J160" s="4" t="str">
        <f>'[1] 2025'!K158</f>
        <v>Electrònic</v>
      </c>
      <c r="K160" s="4" t="str">
        <f>'[1] 2025'!L158</f>
        <v>Sol·licitud dels plànols de l'edifici Uolas, situat a la Ctra. de la Costa, 80.</v>
      </c>
      <c r="L160" s="4">
        <f>'[1] 2025'!M158</f>
        <v>12</v>
      </c>
      <c r="M160" s="4" t="str">
        <f>'[1] 2025'!N158</f>
        <v>Sí</v>
      </c>
      <c r="N160" s="37" t="str">
        <f>IF('[1] 2025'!O158 &lt;&gt;"",'[1] 2025'!O158,"")</f>
        <v/>
      </c>
      <c r="O160" s="4" t="str">
        <f>IF('[1] 2025'!P158 &lt;&gt;"",'[1] 2025'!P158,"")</f>
        <v/>
      </c>
      <c r="P160" s="35">
        <f>'[1] 2025'!Q158</f>
        <v>45923</v>
      </c>
      <c r="Q160" s="4" t="str">
        <f>IF('[1] 2025'!R158 &lt;&gt;"",'[1] 2025'!R158,"")</f>
        <v>Estimació</v>
      </c>
      <c r="R160" s="4" t="str">
        <f>IF('[1] 2025'!S$14 &lt;&gt;"",'[1] 2025'!S$14,"")</f>
        <v/>
      </c>
      <c r="S160" s="35">
        <f>'[1] 2025'!T158</f>
        <v>45923</v>
      </c>
      <c r="T160" s="35" t="str">
        <f>IF('[1] 2025'!U158 &lt;&gt;"",'[1] 2025'!U158,"")</f>
        <v/>
      </c>
      <c r="U160" s="35" t="str">
        <f>IF('[1] 2025'!V158 &lt;&gt;"",'[1] 2025'!V158,"")</f>
        <v/>
      </c>
      <c r="V160" s="4" t="str">
        <f>IF('[1] 2025'!W$14 &lt;&gt;"",'[1] 2025'!W$14,"")</f>
        <v/>
      </c>
      <c r="W160" s="4" t="str">
        <f>IF('[1] 2025'!X$14 &lt;&gt;"",'[1] 2025'!X$14,"")</f>
        <v/>
      </c>
    </row>
    <row r="161" spans="2:23" hidden="1" x14ac:dyDescent="0.2">
      <c r="B161" s="4">
        <f>IF('[1] 2025'!C159 &lt;&gt;"",'[1] 2025'!C159,"")</f>
        <v>28282</v>
      </c>
      <c r="C161" s="35">
        <f>IF('[1] 2025'!D159 &lt;&gt;"",'[1] 2025'!D159,"")</f>
        <v>45919</v>
      </c>
      <c r="D161" s="35">
        <f>IF('[1] 2025'!E159 &lt;&gt;"",'[1] 2025'!E159,"")</f>
        <v>45949</v>
      </c>
      <c r="E161" s="37">
        <f>IF('[1] 2025'!F159 &lt;&gt;"",'[1] 2025'!F159,"")</f>
        <v>27</v>
      </c>
      <c r="F161" s="37" t="str">
        <f>IF('[1] 2025'!G159 &lt;&gt;"",'[1] 2025'!G159,"")</f>
        <v/>
      </c>
      <c r="G161" s="4" t="str">
        <f>IF('[1] 2025'!H159 &lt;&gt;"",'[1] 2025'!H159,"")</f>
        <v>Urbanisme</v>
      </c>
      <c r="H161" s="4" t="str">
        <f>IF('[1] 2025'!I159 &lt;&gt;"",'[1] 2025'!I159,"")</f>
        <v>Home</v>
      </c>
      <c r="I161" s="35" t="str">
        <f>'[1] 2025'!J159</f>
        <v>Castellà</v>
      </c>
      <c r="J161" s="4" t="str">
        <f>'[1] 2025'!K159</f>
        <v>Electrònic</v>
      </c>
      <c r="K161" s="4" t="str">
        <f>'[1] 2025'!L159</f>
        <v>Sol·licitud dels plànols de l'habitatge, situat al c/ Lleida, núm. 4.</v>
      </c>
      <c r="L161" s="4">
        <f>'[1] 2025'!M159</f>
        <v>12</v>
      </c>
      <c r="M161" s="4" t="str">
        <f>'[1] 2025'!N159</f>
        <v>Sí</v>
      </c>
      <c r="N161" s="37" t="str">
        <f>IF('[1] 2025'!O159 &lt;&gt;"",'[1] 2025'!O159,"")</f>
        <v/>
      </c>
      <c r="O161" s="4" t="str">
        <f>IF('[1] 2025'!P159 &lt;&gt;"",'[1] 2025'!P159,"")</f>
        <v/>
      </c>
      <c r="P161" s="35">
        <f>'[1] 2025'!Q159</f>
        <v>45946</v>
      </c>
      <c r="Q161" s="4" t="str">
        <f>IF('[1] 2025'!R159 &lt;&gt;"",'[1] 2025'!R159,"")</f>
        <v>Estimació</v>
      </c>
      <c r="R161" s="4" t="str">
        <f>IF('[1] 2025'!S$14 &lt;&gt;"",'[1] 2025'!S$14,"")</f>
        <v/>
      </c>
      <c r="S161" s="35">
        <f>'[1] 2025'!T159</f>
        <v>45946</v>
      </c>
      <c r="T161" s="35" t="str">
        <f>IF('[1] 2025'!U159 &lt;&gt;"",'[1] 2025'!U159,"")</f>
        <v/>
      </c>
      <c r="U161" s="35" t="str">
        <f>IF('[1] 2025'!V159 &lt;&gt;"",'[1] 2025'!V159,"")</f>
        <v/>
      </c>
      <c r="V161" s="4" t="str">
        <f>IF('[1] 2025'!W$14 &lt;&gt;"",'[1] 2025'!W$14,"")</f>
        <v/>
      </c>
      <c r="W161" s="4" t="str">
        <f>IF('[1] 2025'!X$14 &lt;&gt;"",'[1] 2025'!X$14,"")</f>
        <v/>
      </c>
    </row>
    <row r="162" spans="2:23" hidden="1" x14ac:dyDescent="0.2">
      <c r="B162" s="4">
        <f>IF('[1] 2025'!C160 &lt;&gt;"",'[1] 2025'!C160,"")</f>
        <v>28609</v>
      </c>
      <c r="C162" s="35">
        <f>IF('[1] 2025'!D160 &lt;&gt;"",'[1] 2025'!D160,"")</f>
        <v>45923</v>
      </c>
      <c r="D162" s="35">
        <f>IF('[1] 2025'!E160 &lt;&gt;"",'[1] 2025'!E160,"")</f>
        <v>45953</v>
      </c>
      <c r="E162" s="37">
        <f>IF('[1] 2025'!F160 &lt;&gt;"",'[1] 2025'!F160,"")</f>
        <v>28</v>
      </c>
      <c r="F162" s="37" t="str">
        <f>IF('[1] 2025'!G160 &lt;&gt;"",'[1] 2025'!G160,"")</f>
        <v/>
      </c>
      <c r="G162" s="4" t="str">
        <f>IF('[1] 2025'!H160 &lt;&gt;"",'[1] 2025'!H160,"")</f>
        <v>Urbanisme</v>
      </c>
      <c r="H162" s="4" t="str">
        <f>IF('[1] 2025'!I160 &lt;&gt;"",'[1] 2025'!I160,"")</f>
        <v>Dona</v>
      </c>
      <c r="I162" s="35" t="str">
        <f>'[1] 2025'!J160</f>
        <v>Català</v>
      </c>
      <c r="J162" s="4" t="str">
        <f>'[1] 2025'!K160</f>
        <v>Presencial</v>
      </c>
      <c r="K162" s="4" t="str">
        <f>'[1] 2025'!L160</f>
        <v>Sol·licitud dels plànols d'un local situat al c/ València, núm. 106.</v>
      </c>
      <c r="L162" s="4">
        <f>'[1] 2025'!M160</f>
        <v>12</v>
      </c>
      <c r="M162" s="4" t="str">
        <f>'[1] 2025'!N160</f>
        <v>No</v>
      </c>
      <c r="N162" s="37" t="str">
        <f>IF('[1] 2025'!O160 &lt;&gt;"",'[1] 2025'!O160,"")</f>
        <v/>
      </c>
      <c r="O162" s="4" t="str">
        <f>IF('[1] 2025'!P160 &lt;&gt;"",'[1] 2025'!P160,"")</f>
        <v/>
      </c>
      <c r="P162" s="35">
        <f>'[1] 2025'!Q160</f>
        <v>45951</v>
      </c>
      <c r="Q162" s="4" t="str">
        <f>IF('[1] 2025'!R160 &lt;&gt;"",'[1] 2025'!R160,"")</f>
        <v>Estimació</v>
      </c>
      <c r="R162" s="4" t="str">
        <f>IF('[1] 2025'!S$14 &lt;&gt;"",'[1] 2025'!S$14,"")</f>
        <v/>
      </c>
      <c r="S162" s="35">
        <f>'[1] 2025'!T160</f>
        <v>45951</v>
      </c>
      <c r="T162" s="35" t="str">
        <f>IF('[1] 2025'!U160 &lt;&gt;"",'[1] 2025'!U160,"")</f>
        <v/>
      </c>
      <c r="U162" s="35" t="str">
        <f>IF('[1] 2025'!V160 &lt;&gt;"",'[1] 2025'!V160,"")</f>
        <v/>
      </c>
      <c r="V162" s="4" t="str">
        <f>IF('[1] 2025'!W$14 &lt;&gt;"",'[1] 2025'!W$14,"")</f>
        <v/>
      </c>
      <c r="W162" s="4" t="str">
        <f>IF('[1] 2025'!X$14 &lt;&gt;"",'[1] 2025'!X$14,"")</f>
        <v/>
      </c>
    </row>
    <row r="163" spans="2:23" hidden="1" x14ac:dyDescent="0.2">
      <c r="B163" s="4">
        <f>IF('[1] 2025'!C161 &lt;&gt;"",'[1] 2025'!C161,"")</f>
        <v>28370</v>
      </c>
      <c r="C163" s="35">
        <f>IF('[1] 2025'!D161 &lt;&gt;"",'[1] 2025'!D161,"")</f>
        <v>45922</v>
      </c>
      <c r="D163" s="35">
        <f>IF('[1] 2025'!E161 &lt;&gt;"",'[1] 2025'!E161,"")</f>
        <v>45952</v>
      </c>
      <c r="E163" s="37">
        <f>IF('[1] 2025'!F161 &lt;&gt;"",'[1] 2025'!F161,"")</f>
        <v>11</v>
      </c>
      <c r="F163" s="37" t="str">
        <f>IF('[1] 2025'!G161 &lt;&gt;"",'[1] 2025'!G161,"")</f>
        <v/>
      </c>
      <c r="G163" s="4" t="str">
        <f>IF('[1] 2025'!H161 &lt;&gt;"",'[1] 2025'!H161,"")</f>
        <v>Urbanisme</v>
      </c>
      <c r="H163" s="4" t="str">
        <f>IF('[1] 2025'!I161 &lt;&gt;"",'[1] 2025'!I161,"")</f>
        <v>Dona</v>
      </c>
      <c r="I163" s="35" t="str">
        <f>'[1] 2025'!J161</f>
        <v>Castellà</v>
      </c>
      <c r="J163" s="4" t="str">
        <f>'[1] 2025'!K161</f>
        <v>Electrònic</v>
      </c>
      <c r="K163" s="4" t="str">
        <f>'[1] 2025'!L161</f>
        <v>Sol·licitud d'accés a l'expedient d'obres menors per la reforma del paviment de la zona de la piscina de l'edifici Marathon.</v>
      </c>
      <c r="L163" s="4">
        <f>'[1] 2025'!M161</f>
        <v>12</v>
      </c>
      <c r="M163" s="4" t="str">
        <f>'[1] 2025'!N161</f>
        <v>No</v>
      </c>
      <c r="N163" s="37" t="str">
        <f>IF('[1] 2025'!O161 &lt;&gt;"",'[1] 2025'!O161,"")</f>
        <v/>
      </c>
      <c r="O163" s="4" t="str">
        <f>IF('[1] 2025'!P161 &lt;&gt;"",'[1] 2025'!P161,"")</f>
        <v/>
      </c>
      <c r="P163" s="35">
        <f>'[1] 2025'!Q161</f>
        <v>45933</v>
      </c>
      <c r="Q163" s="4" t="str">
        <f>IF('[1] 2025'!R161 &lt;&gt;"",'[1] 2025'!R161,"")</f>
        <v>Estimació</v>
      </c>
      <c r="R163" s="4" t="str">
        <f>IF('[1] 2025'!S$14 &lt;&gt;"",'[1] 2025'!S$14,"")</f>
        <v/>
      </c>
      <c r="S163" s="35">
        <f>'[1] 2025'!T161</f>
        <v>45933</v>
      </c>
      <c r="T163" s="35" t="str">
        <f>IF('[1] 2025'!U161 &lt;&gt;"",'[1] 2025'!U161,"")</f>
        <v/>
      </c>
      <c r="U163" s="35" t="str">
        <f>IF('[1] 2025'!V161 &lt;&gt;"",'[1] 2025'!V161,"")</f>
        <v/>
      </c>
      <c r="V163" s="4" t="str">
        <f>IF('[1] 2025'!W$14 &lt;&gt;"",'[1] 2025'!W$14,"")</f>
        <v/>
      </c>
      <c r="W163" s="4" t="str">
        <f>IF('[1] 2025'!X$14 &lt;&gt;"",'[1] 2025'!X$14,"")</f>
        <v/>
      </c>
    </row>
    <row r="164" spans="2:23" hidden="1" x14ac:dyDescent="0.2">
      <c r="B164" s="4">
        <f>IF('[1] 2025'!C162 &lt;&gt;"",'[1] 2025'!C162,"")</f>
        <v>28377</v>
      </c>
      <c r="C164" s="35">
        <f>IF('[1] 2025'!D162 &lt;&gt;"",'[1] 2025'!D162,"")</f>
        <v>45921</v>
      </c>
      <c r="D164" s="35">
        <f>IF('[1] 2025'!E162 &lt;&gt;"",'[1] 2025'!E162,"")</f>
        <v>45951</v>
      </c>
      <c r="E164" s="37">
        <f>IF('[1] 2025'!F162 &lt;&gt;"",'[1] 2025'!F162,"")</f>
        <v>33</v>
      </c>
      <c r="F164" s="37" t="str">
        <f>IF('[1] 2025'!G162 &lt;&gt;"",'[1] 2025'!G162,"")</f>
        <v>Entrada a la Unitat de Govern Obert en data 21/10/2025</v>
      </c>
      <c r="G164" s="4" t="str">
        <f>IF('[1] 2025'!H162 &lt;&gt;"",'[1] 2025'!H162,"")</f>
        <v>Protocol</v>
      </c>
      <c r="H164" s="4" t="str">
        <f>IF('[1] 2025'!I162 &lt;&gt;"",'[1] 2025'!I162,"")</f>
        <v>Home</v>
      </c>
      <c r="I164" s="35" t="str">
        <f>'[1] 2025'!J162</f>
        <v>Castellà</v>
      </c>
      <c r="J164" s="4" t="str">
        <f>'[1] 2025'!K162</f>
        <v>Electrònic</v>
      </c>
      <c r="K164" s="4" t="str">
        <f>'[1] 2025'!L162</f>
        <v>Sol·licitud per conèixer el cost del festival aeri Festa al Cel de l'any 2025.</v>
      </c>
      <c r="L164" s="4">
        <f>'[1] 2025'!M162</f>
        <v>6</v>
      </c>
      <c r="M164" s="4" t="str">
        <f>'[1] 2025'!N162</f>
        <v>No</v>
      </c>
      <c r="N164" s="37" t="str">
        <f>IF('[1] 2025'!O162 &lt;&gt;"",'[1] 2025'!O162,"")</f>
        <v/>
      </c>
      <c r="O164" s="4" t="str">
        <f>IF('[1] 2025'!P162 &lt;&gt;"",'[1] 2025'!P162,"")</f>
        <v/>
      </c>
      <c r="P164" s="35">
        <f>'[1] 2025'!Q162</f>
        <v>45954</v>
      </c>
      <c r="Q164" s="4" t="str">
        <f>IF('[1] 2025'!R162 &lt;&gt;"",'[1] 2025'!R162,"")</f>
        <v>Estimació</v>
      </c>
      <c r="R164" s="4" t="str">
        <f>IF('[1] 2025'!S$14 &lt;&gt;"",'[1] 2025'!S$14,"")</f>
        <v/>
      </c>
      <c r="S164" s="35">
        <f>'[1] 2025'!T162</f>
        <v>45954</v>
      </c>
      <c r="T164" s="35" t="str">
        <f>IF('[1] 2025'!U162 &lt;&gt;"",'[1] 2025'!U162,"")</f>
        <v/>
      </c>
      <c r="U164" s="35" t="str">
        <f>IF('[1] 2025'!V162 &lt;&gt;"",'[1] 2025'!V162,"")</f>
        <v/>
      </c>
      <c r="V164" s="4" t="str">
        <f>IF('[1] 2025'!W$14 &lt;&gt;"",'[1] 2025'!W$14,"")</f>
        <v/>
      </c>
      <c r="W164" s="4" t="str">
        <f>IF('[1] 2025'!X$14 &lt;&gt;"",'[1] 2025'!X$14,"")</f>
        <v/>
      </c>
    </row>
    <row r="165" spans="2:23" hidden="1" x14ac:dyDescent="0.2">
      <c r="B165" s="4">
        <f>IF('[1] 2025'!C163 &lt;&gt;"",'[1] 2025'!C163,"")</f>
        <v>28630</v>
      </c>
      <c r="C165" s="35">
        <f>IF('[1] 2025'!D163 &lt;&gt;"",'[1] 2025'!D163,"")</f>
        <v>45924</v>
      </c>
      <c r="D165" s="35">
        <f>IF('[1] 2025'!E163 &lt;&gt;"",'[1] 2025'!E163,"")</f>
        <v>45954</v>
      </c>
      <c r="E165" s="37">
        <f>IF('[1] 2025'!F163 &lt;&gt;"",'[1] 2025'!F163,"")</f>
        <v>22</v>
      </c>
      <c r="F165" s="37" t="str">
        <f>IF('[1] 2025'!G163 &lt;&gt;"",'[1] 2025'!G163,"")</f>
        <v/>
      </c>
      <c r="G165" s="4" t="str">
        <f>IF('[1] 2025'!H163 &lt;&gt;"",'[1] 2025'!H163,"")</f>
        <v>Urbanisme</v>
      </c>
      <c r="H165" s="4" t="str">
        <f>IF('[1] 2025'!I163 &lt;&gt;"",'[1] 2025'!I163,"")</f>
        <v>Persona jurídica</v>
      </c>
      <c r="I165" s="35" t="str">
        <f>'[1] 2025'!J163</f>
        <v>Català</v>
      </c>
      <c r="J165" s="4" t="str">
        <f>'[1] 2025'!K163</f>
        <v>Electrònic</v>
      </c>
      <c r="K165" s="4" t="str">
        <f>'[1] 2025'!L163</f>
        <v>Sol·licitud d'accés al projecte de construcció dels habitatges de la planta baixa de l'edifici Bellavista I, situat al c/Fonoll, núm. 1.</v>
      </c>
      <c r="L165" s="4">
        <f>'[1] 2025'!M163</f>
        <v>12</v>
      </c>
      <c r="M165" s="4" t="str">
        <f>'[1] 2025'!N163</f>
        <v>Sí</v>
      </c>
      <c r="N165" s="37" t="str">
        <f>IF('[1] 2025'!O163 &lt;&gt;"",'[1] 2025'!O163,"")</f>
        <v/>
      </c>
      <c r="O165" s="4" t="str">
        <f>IF('[1] 2025'!P163 &lt;&gt;"",'[1] 2025'!P163,"")</f>
        <v/>
      </c>
      <c r="P165" s="35">
        <f>'[1] 2025'!Q163</f>
        <v>45946</v>
      </c>
      <c r="Q165" s="4" t="str">
        <f>IF('[1] 2025'!R163 &lt;&gt;"",'[1] 2025'!R163,"")</f>
        <v>Estimació</v>
      </c>
      <c r="R165" s="4" t="str">
        <f>IF('[1] 2025'!S$14 &lt;&gt;"",'[1] 2025'!S$14,"")</f>
        <v/>
      </c>
      <c r="S165" s="35">
        <f>'[1] 2025'!T163</f>
        <v>45946</v>
      </c>
      <c r="T165" s="35" t="str">
        <f>IF('[1] 2025'!U163 &lt;&gt;"",'[1] 2025'!U163,"")</f>
        <v/>
      </c>
      <c r="U165" s="35" t="str">
        <f>IF('[1] 2025'!V163 &lt;&gt;"",'[1] 2025'!V163,"")</f>
        <v/>
      </c>
      <c r="V165" s="4" t="str">
        <f>IF('[1] 2025'!W$14 &lt;&gt;"",'[1] 2025'!W$14,"")</f>
        <v/>
      </c>
      <c r="W165" s="4" t="str">
        <f>IF('[1] 2025'!X$14 &lt;&gt;"",'[1] 2025'!X$14,"")</f>
        <v/>
      </c>
    </row>
    <row r="166" spans="2:23" hidden="1" x14ac:dyDescent="0.2">
      <c r="B166" s="4">
        <f>IF('[1] 2025'!C164 &lt;&gt;"",'[1] 2025'!C164,"")</f>
        <v>28649</v>
      </c>
      <c r="C166" s="35">
        <f>IF('[1] 2025'!D164 &lt;&gt;"",'[1] 2025'!D164,"")</f>
        <v>45924</v>
      </c>
      <c r="D166" s="35">
        <f>IF('[1] 2025'!E164 &lt;&gt;"",'[1] 2025'!E164,"")</f>
        <v>45954</v>
      </c>
      <c r="E166" s="37">
        <f>IF('[1] 2025'!F164 &lt;&gt;"",'[1] 2025'!F164,"")</f>
        <v>15</v>
      </c>
      <c r="F166" s="37" t="str">
        <f>IF('[1] 2025'!G164 &lt;&gt;"",'[1] 2025'!G164,"")</f>
        <v/>
      </c>
      <c r="G166" s="4" t="str">
        <f>IF('[1] 2025'!H164 &lt;&gt;"",'[1] 2025'!H164,"")</f>
        <v>Urbanisme</v>
      </c>
      <c r="H166" s="4" t="str">
        <f>IF('[1] 2025'!I164 &lt;&gt;"",'[1] 2025'!I164,"")</f>
        <v>Home</v>
      </c>
      <c r="I166" s="35" t="str">
        <f>'[1] 2025'!J164</f>
        <v>Català</v>
      </c>
      <c r="J166" s="4" t="str">
        <f>'[1] 2025'!K164</f>
        <v>Electrònic</v>
      </c>
      <c r="K166" s="4" t="str">
        <f>'[1] 2025'!L164</f>
        <v>Sol·licitud d'accés al projecte de construcció de l'edifici el Pinar, situat al c/Mossen Montanyola, 1</v>
      </c>
      <c r="L166" s="4">
        <f>'[1] 2025'!M164</f>
        <v>12</v>
      </c>
      <c r="M166" s="4" t="str">
        <f>'[1] 2025'!N164</f>
        <v>Sí</v>
      </c>
      <c r="N166" s="37" t="str">
        <f>IF('[1] 2025'!O164 &lt;&gt;"",'[1] 2025'!O164,"")</f>
        <v/>
      </c>
      <c r="O166" s="4" t="str">
        <f>IF('[1] 2025'!P164 &lt;&gt;"",'[1] 2025'!P164,"")</f>
        <v/>
      </c>
      <c r="P166" s="35">
        <f>'[1] 2025'!Q164</f>
        <v>45939</v>
      </c>
      <c r="Q166" s="4" t="str">
        <f>IF('[1] 2025'!R164 &lt;&gt;"",'[1] 2025'!R164,"")</f>
        <v>Estimació</v>
      </c>
      <c r="R166" s="4" t="str">
        <f>IF('[1] 2025'!S$14 &lt;&gt;"",'[1] 2025'!S$14,"")</f>
        <v/>
      </c>
      <c r="S166" s="35">
        <f>'[1] 2025'!T164</f>
        <v>45939</v>
      </c>
      <c r="T166" s="35" t="str">
        <f>IF('[1] 2025'!U164 &lt;&gt;"",'[1] 2025'!U164,"")</f>
        <v/>
      </c>
      <c r="U166" s="35" t="str">
        <f>IF('[1] 2025'!V164 &lt;&gt;"",'[1] 2025'!V164,"")</f>
        <v/>
      </c>
      <c r="V166" s="4" t="str">
        <f>IF('[1] 2025'!W$14 &lt;&gt;"",'[1] 2025'!W$14,"")</f>
        <v/>
      </c>
      <c r="W166" s="4" t="str">
        <f>IF('[1] 2025'!X$14 &lt;&gt;"",'[1] 2025'!X$14,"")</f>
        <v/>
      </c>
    </row>
    <row r="167" spans="2:23" x14ac:dyDescent="0.2">
      <c r="B167" s="4">
        <f>IF('[1] 2025'!C165 &lt;&gt;"",'[1] 2025'!C165,"")</f>
        <v>29153</v>
      </c>
      <c r="C167" s="35">
        <f>IF('[1] 2025'!D165 &lt;&gt;"",'[1] 2025'!D165,"")</f>
        <v>45932</v>
      </c>
      <c r="D167" s="35">
        <f>IF('[1] 2025'!E165 &lt;&gt;"",'[1] 2025'!E165,"")</f>
        <v>45963</v>
      </c>
      <c r="E167" s="37">
        <f>IF('[1] 2025'!F165 &lt;&gt;"",'[1] 2025'!F165,"")</f>
        <v>37</v>
      </c>
      <c r="F167" s="37" t="str">
        <f>IF('[1] 2025'!G165 &lt;&gt;"",'[1] 2025'!G165,"")</f>
        <v>Demora en la tramitació</v>
      </c>
      <c r="G167" s="4" t="str">
        <f>IF('[1] 2025'!H165 &lt;&gt;"",'[1] 2025'!H165,"")</f>
        <v>Urbanisme</v>
      </c>
      <c r="H167" s="4" t="str">
        <f>IF('[1] 2025'!I165 &lt;&gt;"",'[1] 2025'!I165,"")</f>
        <v>Home</v>
      </c>
      <c r="I167" s="35" t="str">
        <f>'[1] 2025'!J165</f>
        <v>Castellà</v>
      </c>
      <c r="J167" s="4" t="str">
        <f>'[1] 2025'!K165</f>
        <v>Presencial</v>
      </c>
      <c r="K167" s="4" t="str">
        <f>'[1] 2025'!L165</f>
        <v>Sol·licitud per conèixer si existeix algun procediment de disciplina urbanística en relació a un establiment comercial del c/ València.</v>
      </c>
      <c r="L167" s="4">
        <f>'[1] 2025'!M165</f>
        <v>12</v>
      </c>
      <c r="M167" s="4" t="str">
        <f>'[1] 2025'!N165</f>
        <v>No</v>
      </c>
      <c r="N167" s="37" t="str">
        <f>IF('[1] 2025'!O165 &lt;&gt;"",'[1] 2025'!O165,"")</f>
        <v/>
      </c>
      <c r="O167" s="4" t="str">
        <f>IF('[1] 2025'!P165 &lt;&gt;"",'[1] 2025'!P165,"")</f>
        <v/>
      </c>
      <c r="P167" s="35">
        <f>'[1] 2025'!Q165</f>
        <v>45969</v>
      </c>
      <c r="Q167" s="4" t="str">
        <f>IF('[1] 2025'!R165 &lt;&gt;"",'[1] 2025'!R165,"")</f>
        <v>Inadmissió</v>
      </c>
      <c r="R167" s="87" t="s">
        <v>406</v>
      </c>
      <c r="S167" s="56"/>
      <c r="T167" s="35" t="str">
        <f>IF('[1] 2025'!U165 &lt;&gt;"",'[1] 2025'!U165,"")</f>
        <v/>
      </c>
      <c r="U167" s="35" t="str">
        <f>IF('[1] 2025'!V165 &lt;&gt;"",'[1] 2025'!V165,"")</f>
        <v/>
      </c>
      <c r="V167" s="4" t="str">
        <f>IF('[1] 2025'!W$14 &lt;&gt;"",'[1] 2025'!W$14,"")</f>
        <v/>
      </c>
      <c r="W167" s="4" t="str">
        <f>IF('[1] 2025'!X$14 &lt;&gt;"",'[1] 2025'!X$14,"")</f>
        <v/>
      </c>
    </row>
    <row r="168" spans="2:23" hidden="1" x14ac:dyDescent="0.2">
      <c r="B168" s="4">
        <f>IF('[1] 2025'!C166 &lt;&gt;"",'[1] 2025'!C166,"")</f>
        <v>29154</v>
      </c>
      <c r="C168" s="35">
        <f>IF('[1] 2025'!D166 &lt;&gt;"",'[1] 2025'!D166,"")</f>
        <v>45930</v>
      </c>
      <c r="D168" s="35">
        <f>IF('[1] 2025'!E166 &lt;&gt;"",'[1] 2025'!E166,"")</f>
        <v>45960</v>
      </c>
      <c r="E168" s="37">
        <f>IF('[1] 2025'!F166 &lt;&gt;"",'[1] 2025'!F166,"")</f>
        <v>7</v>
      </c>
      <c r="F168" s="37" t="str">
        <f>IF('[1] 2025'!G166 &lt;&gt;"",'[1] 2025'!G166,"")</f>
        <v/>
      </c>
      <c r="G168" s="4" t="str">
        <f>IF('[1] 2025'!H166 &lt;&gt;"",'[1] 2025'!H166,"")</f>
        <v>Urbanisme</v>
      </c>
      <c r="H168" s="4" t="str">
        <f>IF('[1] 2025'!I166 &lt;&gt;"",'[1] 2025'!I166,"")</f>
        <v>Home</v>
      </c>
      <c r="I168" s="35" t="str">
        <f>'[1] 2025'!J166</f>
        <v>Castellà</v>
      </c>
      <c r="J168" s="4" t="str">
        <f>'[1] 2025'!K166</f>
        <v>Presencial</v>
      </c>
      <c r="K168" s="4" t="str">
        <f>'[1] 2025'!L166</f>
        <v>Sol·licitud dels plànols del local situat al c/Ponent, 7, porta 14.</v>
      </c>
      <c r="L168" s="4">
        <f>'[1] 2025'!M166</f>
        <v>12</v>
      </c>
      <c r="M168" s="4" t="str">
        <f>'[1] 2025'!N166</f>
        <v>No</v>
      </c>
      <c r="N168" s="37" t="str">
        <f>IF('[1] 2025'!O166 &lt;&gt;"",'[1] 2025'!O166,"")</f>
        <v/>
      </c>
      <c r="O168" s="4" t="str">
        <f>IF('[1] 2025'!P166 &lt;&gt;"",'[1] 2025'!P166,"")</f>
        <v/>
      </c>
      <c r="P168" s="35">
        <f>'[1] 2025'!Q166</f>
        <v>45937</v>
      </c>
      <c r="Q168" s="4" t="str">
        <f>IF('[1] 2025'!R166 &lt;&gt;"",'[1] 2025'!R166,"")</f>
        <v>Estimació</v>
      </c>
      <c r="R168" s="4" t="str">
        <f>IF('[1] 2025'!S$14 &lt;&gt;"",'[1] 2025'!S$14,"")</f>
        <v/>
      </c>
      <c r="S168" s="35">
        <f>'[1] 2025'!T166</f>
        <v>45937</v>
      </c>
      <c r="T168" s="35" t="str">
        <f>IF('[1] 2025'!U166 &lt;&gt;"",'[1] 2025'!U166,"")</f>
        <v/>
      </c>
      <c r="U168" s="35" t="str">
        <f>IF('[1] 2025'!V166 &lt;&gt;"",'[1] 2025'!V166,"")</f>
        <v/>
      </c>
      <c r="V168" s="4" t="str">
        <f>IF('[1] 2025'!W$14 &lt;&gt;"",'[1] 2025'!W$14,"")</f>
        <v/>
      </c>
      <c r="W168" s="4" t="str">
        <f>IF('[1] 2025'!X$14 &lt;&gt;"",'[1] 2025'!X$14,"")</f>
        <v/>
      </c>
    </row>
    <row r="169" spans="2:23" hidden="1" x14ac:dyDescent="0.2">
      <c r="B169" s="4">
        <f>IF('[1] 2025'!C167 &lt;&gt;"",'[1] 2025'!C167,"")</f>
        <v>29212</v>
      </c>
      <c r="C169" s="35">
        <f>IF('[1] 2025'!D167 &lt;&gt;"",'[1] 2025'!D167,"")</f>
        <v>45930</v>
      </c>
      <c r="D169" s="35">
        <f>IF('[1] 2025'!E167 &lt;&gt;"",'[1] 2025'!E167,"")</f>
        <v>45960</v>
      </c>
      <c r="E169" s="37">
        <f>IF('[1] 2025'!F167 &lt;&gt;"",'[1] 2025'!F167,"")</f>
        <v>7</v>
      </c>
      <c r="F169" s="37" t="str">
        <f>IF('[1] 2025'!G167 &lt;&gt;"",'[1] 2025'!G167,"")</f>
        <v/>
      </c>
      <c r="G169" s="4" t="str">
        <f>IF('[1] 2025'!H167 &lt;&gt;"",'[1] 2025'!H167,"")</f>
        <v>Urbanisme</v>
      </c>
      <c r="H169" s="4" t="str">
        <f>IF('[1] 2025'!I167 &lt;&gt;"",'[1] 2025'!I167,"")</f>
        <v>Home</v>
      </c>
      <c r="I169" s="35" t="str">
        <f>'[1] 2025'!J167</f>
        <v>Castellà</v>
      </c>
      <c r="J169" s="4" t="str">
        <f>'[1] 2025'!K167</f>
        <v>Electrònic</v>
      </c>
      <c r="K169" s="4" t="str">
        <f>'[1] 2025'!L167</f>
        <v>Sol·licitud de requeriment efectuat a una discoteca per la reconstrucció d'un mur.</v>
      </c>
      <c r="L169" s="4">
        <f>'[1] 2025'!M167</f>
        <v>12</v>
      </c>
      <c r="M169" s="4" t="str">
        <f>'[1] 2025'!N167</f>
        <v>Si</v>
      </c>
      <c r="N169" s="37" t="str">
        <f>IF('[1] 2025'!O167 &lt;&gt;"",'[1] 2025'!O167,"")</f>
        <v/>
      </c>
      <c r="O169" s="4" t="str">
        <f>IF('[1] 2025'!P167 &lt;&gt;"",'[1] 2025'!P167,"")</f>
        <v/>
      </c>
      <c r="P169" s="35">
        <f>'[1] 2025'!Q167</f>
        <v>45937</v>
      </c>
      <c r="Q169" s="4" t="str">
        <f>IF('[1] 2025'!R167 &lt;&gt;"",'[1] 2025'!R167,"")</f>
        <v>Estimació</v>
      </c>
      <c r="R169" s="4" t="str">
        <f>IF('[1] 2025'!S$14 &lt;&gt;"",'[1] 2025'!S$14,"")</f>
        <v/>
      </c>
      <c r="S169" s="35">
        <f>'[1] 2025'!T167</f>
        <v>45937</v>
      </c>
      <c r="T169" s="35" t="str">
        <f>IF('[1] 2025'!U167 &lt;&gt;"",'[1] 2025'!U167,"")</f>
        <v/>
      </c>
      <c r="U169" s="35" t="str">
        <f>IF('[1] 2025'!V167 &lt;&gt;"",'[1] 2025'!V167,"")</f>
        <v/>
      </c>
      <c r="V169" s="4" t="str">
        <f>IF('[1] 2025'!W$14 &lt;&gt;"",'[1] 2025'!W$14,"")</f>
        <v/>
      </c>
      <c r="W169" s="4" t="str">
        <f>IF('[1] 2025'!X$14 &lt;&gt;"",'[1] 2025'!X$14,"")</f>
        <v/>
      </c>
    </row>
    <row r="170" spans="2:23" hidden="1" x14ac:dyDescent="0.2">
      <c r="B170" s="4">
        <f>IF('[1] 2025'!C168 &lt;&gt;"",'[1] 2025'!C168,"")</f>
        <v>29253</v>
      </c>
      <c r="C170" s="35">
        <f>IF('[1] 2025'!D168 &lt;&gt;"",'[1] 2025'!D168,"")</f>
        <v>45930</v>
      </c>
      <c r="D170" s="35">
        <f>IF('[1] 2025'!E168 &lt;&gt;"",'[1] 2025'!E168,"")</f>
        <v>45960</v>
      </c>
      <c r="E170" s="37">
        <f>IF('[1] 2025'!F168 &lt;&gt;"",'[1] 2025'!F168,"")</f>
        <v>36</v>
      </c>
      <c r="F170" s="37" t="str">
        <f>IF('[1] 2025'!G168 &lt;&gt;"",'[1] 2025'!G168,"")</f>
        <v>La informació es trasllada a la Unitat de Govern Obert amb retràs</v>
      </c>
      <c r="G170" s="4" t="str">
        <f>IF('[1] 2025'!H168 &lt;&gt;"",'[1] 2025'!H168,"")</f>
        <v>Urbanisme</v>
      </c>
      <c r="H170" s="4" t="str">
        <f>IF('[1] 2025'!I168 &lt;&gt;"",'[1] 2025'!I168,"")</f>
        <v>Persona jurídica</v>
      </c>
      <c r="I170" s="35" t="str">
        <f>'[1] 2025'!J168</f>
        <v>Castellà</v>
      </c>
      <c r="J170" s="4" t="str">
        <f>'[1] 2025'!K168</f>
        <v>Electrònic</v>
      </c>
      <c r="K170" s="4" t="str">
        <f>'[1] 2025'!L168</f>
        <v>Sol·licitud de la llicència de primera ocupació i confirmació de què la llicència inclou els habitatges, les zones comunes, els annexos, trasters, places d'aparcament i si consta el Final d'Obra.</v>
      </c>
      <c r="L170" s="4">
        <f>'[1] 2025'!M168</f>
        <v>12</v>
      </c>
      <c r="M170" s="4" t="str">
        <f>'[1] 2025'!N168</f>
        <v xml:space="preserve">Sí </v>
      </c>
      <c r="N170" s="37" t="str">
        <f>IF('[1] 2025'!O168 &lt;&gt;"",'[1] 2025'!O168,"")</f>
        <v/>
      </c>
      <c r="O170" s="4" t="str">
        <f>IF('[1] 2025'!P168 &lt;&gt;"",'[1] 2025'!P168,"")</f>
        <v/>
      </c>
      <c r="P170" s="35">
        <f>'[1] 2025'!Q168</f>
        <v>45966</v>
      </c>
      <c r="Q170" s="4" t="str">
        <f>IF('[1] 2025'!R168 &lt;&gt;"",'[1] 2025'!R168,"")</f>
        <v>Estimació</v>
      </c>
      <c r="R170" s="4" t="str">
        <f>IF('[1] 2025'!S$14 &lt;&gt;"",'[1] 2025'!S$14,"")</f>
        <v/>
      </c>
      <c r="S170" s="35">
        <f>'[1] 2025'!T168</f>
        <v>45966</v>
      </c>
      <c r="T170" s="35" t="str">
        <f>IF('[1] 2025'!U168 &lt;&gt;"",'[1] 2025'!U168,"")</f>
        <v/>
      </c>
      <c r="U170" s="35" t="str">
        <f>IF('[1] 2025'!V168 &lt;&gt;"",'[1] 2025'!V168,"")</f>
        <v/>
      </c>
      <c r="V170" s="4" t="str">
        <f>IF('[1] 2025'!W$14 &lt;&gt;"",'[1] 2025'!W$14,"")</f>
        <v/>
      </c>
      <c r="W170" s="4" t="str">
        <f>IF('[1] 2025'!X$14 &lt;&gt;"",'[1] 2025'!X$14,"")</f>
        <v/>
      </c>
    </row>
    <row r="171" spans="2:23" hidden="1" x14ac:dyDescent="0.2">
      <c r="B171" s="4">
        <f>IF('[1] 2025'!C169 &lt;&gt;"",'[1] 2025'!C169,"")</f>
        <v>29368</v>
      </c>
      <c r="C171" s="35">
        <f>IF('[1] 2025'!D169 &lt;&gt;"",'[1] 2025'!D169,"")</f>
        <v>45931</v>
      </c>
      <c r="D171" s="35">
        <f>IF('[1] 2025'!E169 &lt;&gt;"",'[1] 2025'!E169,"")</f>
        <v>45962</v>
      </c>
      <c r="E171" s="37">
        <f>IF('[1] 2025'!F169 &lt;&gt;"",'[1] 2025'!F169,"")</f>
        <v>14</v>
      </c>
      <c r="F171" s="37" t="str">
        <f>IF('[1] 2025'!G169 &lt;&gt;"",'[1] 2025'!G169,"")</f>
        <v/>
      </c>
      <c r="G171" s="4" t="str">
        <f>IF('[1] 2025'!H169 &lt;&gt;"",'[1] 2025'!H169,"")</f>
        <v>Urbanisme</v>
      </c>
      <c r="H171" s="4" t="str">
        <f>IF('[1] 2025'!I169 &lt;&gt;"",'[1] 2025'!I169,"")</f>
        <v>Home</v>
      </c>
      <c r="I171" s="35" t="str">
        <f>'[1] 2025'!J169</f>
        <v>Català</v>
      </c>
      <c r="J171" s="4" t="str">
        <f>'[1] 2025'!K169</f>
        <v>Presencial</v>
      </c>
      <c r="K171" s="4" t="str">
        <f>'[1] 2025'!L169</f>
        <v>Sol·licitud per consultar l'expedient d'obres de l'edifici situat al c/Barcelona, núm. 24-26.</v>
      </c>
      <c r="L171" s="4">
        <f>'[1] 2025'!M169</f>
        <v>12</v>
      </c>
      <c r="M171" s="4" t="str">
        <f>'[1] 2025'!N169</f>
        <v>No</v>
      </c>
      <c r="N171" s="37" t="str">
        <f>IF('[1] 2025'!O169 &lt;&gt;"",'[1] 2025'!O169,"")</f>
        <v/>
      </c>
      <c r="O171" s="4" t="str">
        <f>IF('[1] 2025'!P169 &lt;&gt;"",'[1] 2025'!P169,"")</f>
        <v/>
      </c>
      <c r="P171" s="35">
        <f>'[1] 2025'!Q169</f>
        <v>45945</v>
      </c>
      <c r="Q171" s="4" t="str">
        <f>IF('[1] 2025'!R169 &lt;&gt;"",'[1] 2025'!R169,"")</f>
        <v>Estimació</v>
      </c>
      <c r="R171" s="4" t="str">
        <f>IF('[1] 2025'!S$14 &lt;&gt;"",'[1] 2025'!S$14,"")</f>
        <v/>
      </c>
      <c r="S171" s="35">
        <f>'[1] 2025'!T169</f>
        <v>45945</v>
      </c>
      <c r="T171" s="35" t="str">
        <f>IF('[1] 2025'!U169 &lt;&gt;"",'[1] 2025'!U169,"")</f>
        <v/>
      </c>
      <c r="U171" s="35" t="str">
        <f>IF('[1] 2025'!V169 &lt;&gt;"",'[1] 2025'!V169,"")</f>
        <v/>
      </c>
      <c r="V171" s="4" t="str">
        <f>IF('[1] 2025'!W$14 &lt;&gt;"",'[1] 2025'!W$14,"")</f>
        <v/>
      </c>
      <c r="W171" s="4" t="str">
        <f>IF('[1] 2025'!X$14 &lt;&gt;"",'[1] 2025'!X$14,"")</f>
        <v/>
      </c>
    </row>
    <row r="172" spans="2:23" hidden="1" x14ac:dyDescent="0.2">
      <c r="B172" s="4">
        <f>IF('[1] 2025'!C170 &lt;&gt;"",'[1] 2025'!C170,"")</f>
        <v>29418</v>
      </c>
      <c r="C172" s="35">
        <f>IF('[1] 2025'!D170 &lt;&gt;"",'[1] 2025'!D170,"")</f>
        <v>45932</v>
      </c>
      <c r="D172" s="35">
        <f>IF('[1] 2025'!E170 &lt;&gt;"",'[1] 2025'!E170,"")</f>
        <v>45963</v>
      </c>
      <c r="E172" s="37">
        <f>IF('[1] 2025'!F170 &lt;&gt;"",'[1] 2025'!F170,"")</f>
        <v>40</v>
      </c>
      <c r="F172" s="37" t="str">
        <f>IF('[1] 2025'!G170 &lt;&gt;"",'[1] 2025'!G170,"")</f>
        <v>Demora en la compareixença</v>
      </c>
      <c r="G172" s="4" t="str">
        <f>IF('[1] 2025'!H170 &lt;&gt;"",'[1] 2025'!H170,"")</f>
        <v>Urbanisme</v>
      </c>
      <c r="H172" s="4" t="str">
        <f>IF('[1] 2025'!I170 &lt;&gt;"",'[1] 2025'!I170,"")</f>
        <v>Persona jurídica</v>
      </c>
      <c r="I172" s="35" t="str">
        <f>'[1] 2025'!J170</f>
        <v>Castellà</v>
      </c>
      <c r="J172" s="4" t="str">
        <f>'[1] 2025'!K170</f>
        <v>Electrònic</v>
      </c>
      <c r="K172" s="4" t="str">
        <f>'[1] 2025'!L170</f>
        <v>Sol·licitud de plànols del complex Riviera Park.</v>
      </c>
      <c r="L172" s="4">
        <f>'[1] 2025'!M170</f>
        <v>12</v>
      </c>
      <c r="M172" s="4" t="str">
        <f>'[1] 2025'!N170</f>
        <v>Sí</v>
      </c>
      <c r="N172" s="37" t="str">
        <f>IF('[1] 2025'!O170 &lt;&gt;"",'[1] 2025'!O170,"")</f>
        <v/>
      </c>
      <c r="O172" s="4" t="str">
        <f>IF('[1] 2025'!P170 &lt;&gt;"",'[1] 2025'!P170,"")</f>
        <v/>
      </c>
      <c r="P172" s="35">
        <f>'[1] 2025'!Q170</f>
        <v>45972</v>
      </c>
      <c r="Q172" s="4" t="str">
        <f>IF('[1] 2025'!R170 &lt;&gt;"",'[1] 2025'!R170,"")</f>
        <v>Estimació</v>
      </c>
      <c r="R172" s="4" t="str">
        <f>IF('[1] 2025'!S$14 &lt;&gt;"",'[1] 2025'!S$14,"")</f>
        <v/>
      </c>
      <c r="S172" s="35">
        <f>'[1] 2025'!T170</f>
        <v>45972</v>
      </c>
      <c r="T172" s="35" t="str">
        <f>IF('[1] 2025'!U170 &lt;&gt;"",'[1] 2025'!U170,"")</f>
        <v/>
      </c>
      <c r="U172" s="35" t="str">
        <f>IF('[1] 2025'!V170 &lt;&gt;"",'[1] 2025'!V170,"")</f>
        <v/>
      </c>
      <c r="V172" s="4" t="str">
        <f>IF('[1] 2025'!W$14 &lt;&gt;"",'[1] 2025'!W$14,"")</f>
        <v/>
      </c>
      <c r="W172" s="4" t="str">
        <f>IF('[1] 2025'!X$14 &lt;&gt;"",'[1] 2025'!X$14,"")</f>
        <v/>
      </c>
    </row>
    <row r="173" spans="2:23" hidden="1" x14ac:dyDescent="0.2">
      <c r="B173" s="4">
        <f>IF('[1] 2025'!C171 &lt;&gt;"",'[1] 2025'!C171,"")</f>
        <v>29508</v>
      </c>
      <c r="C173" s="35">
        <f>IF('[1] 2025'!D171 &lt;&gt;"",'[1] 2025'!D171,"")</f>
        <v>45932</v>
      </c>
      <c r="D173" s="35">
        <f>IF('[1] 2025'!E171 &lt;&gt;"",'[1] 2025'!E171,"")</f>
        <v>45963</v>
      </c>
      <c r="E173" s="37">
        <f>IF('[1] 2025'!F171 &lt;&gt;"",'[1] 2025'!F171,"")</f>
        <v>8</v>
      </c>
      <c r="F173" s="37" t="str">
        <f>IF('[1] 2025'!G171 &lt;&gt;"",'[1] 2025'!G171,"")</f>
        <v/>
      </c>
      <c r="G173" s="4" t="str">
        <f>IF('[1] 2025'!H171 &lt;&gt;"",'[1] 2025'!H171,"")</f>
        <v>Urbanisme</v>
      </c>
      <c r="H173" s="4" t="str">
        <f>IF('[1] 2025'!I171 &lt;&gt;"",'[1] 2025'!I171,"")</f>
        <v>Dona</v>
      </c>
      <c r="I173" s="35" t="str">
        <f>'[1] 2025'!J171</f>
        <v>Castellà</v>
      </c>
      <c r="J173" s="4" t="str">
        <f>'[1] 2025'!K171</f>
        <v>Electrònic</v>
      </c>
      <c r="K173" s="4" t="str">
        <f>'[1] 2025'!L171</f>
        <v>Sol·licitud del pressupost d'una obra menor de l'edifici Marathon, situat al c/Joanot Martorell, núm. 1.</v>
      </c>
      <c r="L173" s="4">
        <f>'[1] 2025'!M171</f>
        <v>12</v>
      </c>
      <c r="M173" s="4" t="str">
        <f>'[1] 2025'!N171</f>
        <v>No</v>
      </c>
      <c r="N173" s="37" t="str">
        <f>IF('[1] 2025'!O171 &lt;&gt;"",'[1] 2025'!O171,"")</f>
        <v/>
      </c>
      <c r="O173" s="4" t="str">
        <f>IF('[1] 2025'!P171 &lt;&gt;"",'[1] 2025'!P171,"")</f>
        <v/>
      </c>
      <c r="P173" s="35">
        <f>'[1] 2025'!Q171</f>
        <v>45940</v>
      </c>
      <c r="Q173" s="4" t="str">
        <f>IF('[1] 2025'!R171 &lt;&gt;"",'[1] 2025'!R171,"")</f>
        <v>Estimació</v>
      </c>
      <c r="R173" s="4" t="str">
        <f>IF('[1] 2025'!S$14 &lt;&gt;"",'[1] 2025'!S$14,"")</f>
        <v/>
      </c>
      <c r="S173" s="35">
        <f>'[1] 2025'!T171</f>
        <v>45940</v>
      </c>
      <c r="T173" s="35" t="str">
        <f>IF('[1] 2025'!U171 &lt;&gt;"",'[1] 2025'!U171,"")</f>
        <v/>
      </c>
      <c r="U173" s="35" t="str">
        <f>IF('[1] 2025'!V171 &lt;&gt;"",'[1] 2025'!V171,"")</f>
        <v/>
      </c>
      <c r="V173" s="4" t="str">
        <f>IF('[1] 2025'!W$14 &lt;&gt;"",'[1] 2025'!W$14,"")</f>
        <v/>
      </c>
      <c r="W173" s="4" t="str">
        <f>IF('[1] 2025'!X$14 &lt;&gt;"",'[1] 2025'!X$14,"")</f>
        <v/>
      </c>
    </row>
    <row r="174" spans="2:23" hidden="1" x14ac:dyDescent="0.2">
      <c r="B174" s="4">
        <f>IF('[1] 2025'!C172 &lt;&gt;"",'[1] 2025'!C172,"")</f>
        <v>29533</v>
      </c>
      <c r="C174" s="35">
        <f>IF('[1] 2025'!D172 &lt;&gt;"",'[1] 2025'!D172,"")</f>
        <v>45932</v>
      </c>
      <c r="D174" s="35">
        <f>IF('[1] 2025'!E172 &lt;&gt;"",'[1] 2025'!E172,"")</f>
        <v>45963</v>
      </c>
      <c r="E174" s="37">
        <f>IF('[1] 2025'!F172 &lt;&gt;"",'[1] 2025'!F172,"")</f>
        <v>11</v>
      </c>
      <c r="F174" s="37" t="str">
        <f>IF('[1] 2025'!G172 &lt;&gt;"",'[1] 2025'!G172,"")</f>
        <v/>
      </c>
      <c r="G174" s="4" t="str">
        <f>IF('[1] 2025'!H172 &lt;&gt;"",'[1] 2025'!H172,"")</f>
        <v>Serveis Econòmics</v>
      </c>
      <c r="H174" s="4" t="str">
        <f>IF('[1] 2025'!I172 &lt;&gt;"",'[1] 2025'!I172,"")</f>
        <v>Home</v>
      </c>
      <c r="I174" s="35" t="str">
        <f>'[1] 2025'!J172</f>
        <v>Català</v>
      </c>
      <c r="J174" s="4" t="str">
        <f>'[1] 2025'!K172</f>
        <v>Electrònic</v>
      </c>
      <c r="K174" s="4" t="str">
        <f>'[1] 2025'!L172</f>
        <v>Sol·licitud de les actes de la Comissió Informativa de Serveis Econòmics de les dates compreses entre els dies 22 de gener fins el 19 de febrer de 2024.</v>
      </c>
      <c r="L174" s="4">
        <f>'[1] 2025'!M172</f>
        <v>13</v>
      </c>
      <c r="M174" s="4" t="str">
        <f>'[1] 2025'!N172</f>
        <v>Sí</v>
      </c>
      <c r="N174" s="37" t="str">
        <f>IF('[1] 2025'!O172 &lt;&gt;"",'[1] 2025'!O172,"")</f>
        <v/>
      </c>
      <c r="O174" s="4" t="str">
        <f>IF('[1] 2025'!P172 &lt;&gt;"",'[1] 2025'!P172,"")</f>
        <v/>
      </c>
      <c r="P174" s="35">
        <f>'[1] 2025'!Q172</f>
        <v>45943</v>
      </c>
      <c r="Q174" s="4" t="str">
        <f>IF('[1] 2025'!R172 &lt;&gt;"",'[1] 2025'!R172,"")</f>
        <v>Estimació</v>
      </c>
      <c r="R174" s="4" t="str">
        <f>IF('[1] 2025'!S$14 &lt;&gt;"",'[1] 2025'!S$14,"")</f>
        <v/>
      </c>
      <c r="S174" s="35">
        <f>'[1] 2025'!T172</f>
        <v>45943</v>
      </c>
      <c r="T174" s="35" t="str">
        <f>IF('[1] 2025'!U172 &lt;&gt;"",'[1] 2025'!U172,"")</f>
        <v/>
      </c>
      <c r="U174" s="35" t="str">
        <f>IF('[1] 2025'!V172 &lt;&gt;"",'[1] 2025'!V172,"")</f>
        <v/>
      </c>
      <c r="V174" s="4" t="str">
        <f>IF('[1] 2025'!W$14 &lt;&gt;"",'[1] 2025'!W$14,"")</f>
        <v/>
      </c>
      <c r="W174" s="4" t="str">
        <f>IF('[1] 2025'!X$14 &lt;&gt;"",'[1] 2025'!X$14,"")</f>
        <v/>
      </c>
    </row>
    <row r="175" spans="2:23" hidden="1" x14ac:dyDescent="0.2">
      <c r="B175" s="4">
        <f>IF('[1] 2025'!C173 &lt;&gt;"",'[1] 2025'!C173,"")</f>
        <v>29726</v>
      </c>
      <c r="C175" s="35">
        <f>IF('[1] 2025'!D173 &lt;&gt;"",'[1] 2025'!D173,"")</f>
        <v>45936</v>
      </c>
      <c r="D175" s="35">
        <f>IF('[1] 2025'!E173 &lt;&gt;"",'[1] 2025'!E173,"")</f>
        <v>45967</v>
      </c>
      <c r="E175" s="37">
        <f>IF('[1] 2025'!F173 &lt;&gt;"",'[1] 2025'!F173,"")</f>
        <v>17</v>
      </c>
      <c r="F175" s="37" t="str">
        <f>IF('[1] 2025'!G173 &lt;&gt;"",'[1] 2025'!G173,"")</f>
        <v/>
      </c>
      <c r="G175" s="4" t="str">
        <f>IF('[1] 2025'!H173 &lt;&gt;"",'[1] 2025'!H173,"")</f>
        <v>Urbanisme</v>
      </c>
      <c r="H175" s="4" t="str">
        <f>IF('[1] 2025'!I173 &lt;&gt;"",'[1] 2025'!I173,"")</f>
        <v>Home</v>
      </c>
      <c r="I175" s="35" t="str">
        <f>'[1] 2025'!J173</f>
        <v>Castellà</v>
      </c>
      <c r="J175" s="4" t="str">
        <f>'[1] 2025'!K173</f>
        <v>Electrònic</v>
      </c>
      <c r="K175" s="4" t="str">
        <f>'[1] 2025'!L173</f>
        <v>Sol·licitud dels plànols de l'habitatge, situat al c/ Barbastre, núm. 7.</v>
      </c>
      <c r="L175" s="4">
        <f>'[1] 2025'!M173</f>
        <v>12</v>
      </c>
      <c r="M175" s="4" t="str">
        <f>'[1] 2025'!N173</f>
        <v>Sí</v>
      </c>
      <c r="N175" s="37" t="str">
        <f>IF('[1] 2025'!O173 &lt;&gt;"",'[1] 2025'!O173,"")</f>
        <v/>
      </c>
      <c r="O175" s="4" t="str">
        <f>IF('[1] 2025'!P173 &lt;&gt;"",'[1] 2025'!P173,"")</f>
        <v/>
      </c>
      <c r="P175" s="35">
        <f>'[1] 2025'!Q173</f>
        <v>45953</v>
      </c>
      <c r="Q175" s="4" t="str">
        <f>IF('[1] 2025'!R173 &lt;&gt;"",'[1] 2025'!R173,"")</f>
        <v>Estimació</v>
      </c>
      <c r="R175" s="4" t="str">
        <f>IF('[1] 2025'!S$14 &lt;&gt;"",'[1] 2025'!S$14,"")</f>
        <v/>
      </c>
      <c r="S175" s="35">
        <f>'[1] 2025'!T173</f>
        <v>45953</v>
      </c>
      <c r="T175" s="35" t="str">
        <f>IF('[1] 2025'!U173 &lt;&gt;"",'[1] 2025'!U173,"")</f>
        <v/>
      </c>
      <c r="U175" s="35" t="str">
        <f>IF('[1] 2025'!V173 &lt;&gt;"",'[1] 2025'!V173,"")</f>
        <v/>
      </c>
      <c r="V175" s="4" t="str">
        <f>IF('[1] 2025'!W$14 &lt;&gt;"",'[1] 2025'!W$14,"")</f>
        <v/>
      </c>
      <c r="W175" s="4" t="str">
        <f>IF('[1] 2025'!X$14 &lt;&gt;"",'[1] 2025'!X$14,"")</f>
        <v/>
      </c>
    </row>
    <row r="176" spans="2:23" hidden="1" x14ac:dyDescent="0.2">
      <c r="B176" s="4">
        <f>IF('[1] 2025'!C174 &lt;&gt;"",'[1] 2025'!C174,"")</f>
        <v>29775</v>
      </c>
      <c r="C176" s="35">
        <f>IF('[1] 2025'!D174 &lt;&gt;"",'[1] 2025'!D174,"")</f>
        <v>45936</v>
      </c>
      <c r="D176" s="35">
        <f>IF('[1] 2025'!E174 &lt;&gt;"",'[1] 2025'!E174,"")</f>
        <v>45967</v>
      </c>
      <c r="E176" s="37">
        <f>IF('[1] 2025'!F174 &lt;&gt;"",'[1] 2025'!F174,"")</f>
        <v>8</v>
      </c>
      <c r="F176" s="37" t="str">
        <f>IF('[1] 2025'!G174 &lt;&gt;"",'[1] 2025'!G174,"")</f>
        <v/>
      </c>
      <c r="G176" s="4" t="str">
        <f>IF('[1] 2025'!H174 &lt;&gt;"",'[1] 2025'!H174,"")</f>
        <v>Urbanisme</v>
      </c>
      <c r="H176" s="4" t="str">
        <f>IF('[1] 2025'!I174 &lt;&gt;"",'[1] 2025'!I174,"")</f>
        <v>Home</v>
      </c>
      <c r="I176" s="35" t="str">
        <f>'[1] 2025'!J174</f>
        <v>Castellà</v>
      </c>
      <c r="J176" s="4" t="str">
        <f>'[1] 2025'!K174</f>
        <v>Electrònic</v>
      </c>
      <c r="K176" s="4" t="str">
        <f>'[1] 2025'!L174</f>
        <v>Sol·licitud per consultar l'expedient d'obres dels edificis situats al Passeig Miramar, núm. 4 i a la Plaça de la Provincia, núm. 9.</v>
      </c>
      <c r="L176" s="4">
        <f>'[1] 2025'!M174</f>
        <v>12</v>
      </c>
      <c r="M176" s="4" t="str">
        <f>'[1] 2025'!N174</f>
        <v>Sí</v>
      </c>
      <c r="N176" s="37" t="str">
        <f>IF('[1] 2025'!O174 &lt;&gt;"",'[1] 2025'!O174,"")</f>
        <v/>
      </c>
      <c r="O176" s="4" t="str">
        <f>IF('[1] 2025'!P174 &lt;&gt;"",'[1] 2025'!P174,"")</f>
        <v/>
      </c>
      <c r="P176" s="35">
        <f>'[1] 2025'!Q174</f>
        <v>45944</v>
      </c>
      <c r="Q176" s="4" t="str">
        <f>IF('[1] 2025'!R174 &lt;&gt;"",'[1] 2025'!R174,"")</f>
        <v>Estimació</v>
      </c>
      <c r="R176" s="4" t="str">
        <f>IF('[1] 2025'!S$14 &lt;&gt;"",'[1] 2025'!S$14,"")</f>
        <v/>
      </c>
      <c r="S176" s="35">
        <f>'[1] 2025'!T174</f>
        <v>45944</v>
      </c>
      <c r="T176" s="35" t="str">
        <f>IF('[1] 2025'!U174 &lt;&gt;"",'[1] 2025'!U174,"")</f>
        <v/>
      </c>
      <c r="U176" s="35" t="str">
        <f>IF('[1] 2025'!V174 &lt;&gt;"",'[1] 2025'!V174,"")</f>
        <v/>
      </c>
      <c r="V176" s="4" t="str">
        <f>IF('[1] 2025'!W$14 &lt;&gt;"",'[1] 2025'!W$14,"")</f>
        <v/>
      </c>
      <c r="W176" s="4" t="str">
        <f>IF('[1] 2025'!X$14 &lt;&gt;"",'[1] 2025'!X$14,"")</f>
        <v/>
      </c>
    </row>
    <row r="177" spans="2:23" hidden="1" x14ac:dyDescent="0.2">
      <c r="B177" s="4">
        <f>IF('[1] 2025'!C175 &lt;&gt;"",'[1] 2025'!C175,"")</f>
        <v>29912</v>
      </c>
      <c r="C177" s="35">
        <f>IF('[1] 2025'!D175 &lt;&gt;"",'[1] 2025'!D175,"")</f>
        <v>45937</v>
      </c>
      <c r="D177" s="35">
        <f>IF('[1] 2025'!E175 &lt;&gt;"",'[1] 2025'!E175,"")</f>
        <v>45968</v>
      </c>
      <c r="E177" s="37">
        <f>IF('[1] 2025'!F175 &lt;&gt;"",'[1] 2025'!F175,"")</f>
        <v>28</v>
      </c>
      <c r="F177" s="37" t="str">
        <f>IF('[1] 2025'!G175 &lt;&gt;"",'[1] 2025'!G175,"")</f>
        <v/>
      </c>
      <c r="G177" s="4" t="str">
        <f>IF('[1] 2025'!H175 &lt;&gt;"",'[1] 2025'!H175,"")</f>
        <v>Urbanisme</v>
      </c>
      <c r="H177" s="4" t="str">
        <f>IF('[1] 2025'!I175 &lt;&gt;"",'[1] 2025'!I175,"")</f>
        <v>Dona</v>
      </c>
      <c r="I177" s="35" t="str">
        <f>'[1] 2025'!J175</f>
        <v>Català</v>
      </c>
      <c r="J177" s="4" t="str">
        <f>'[1] 2025'!K175</f>
        <v>Electrònic</v>
      </c>
      <c r="K177" s="4" t="str">
        <f>'[1] 2025'!L175</f>
        <v>Sol·licitud del projecte de construcció i els plànols de la comunitat de propietaris Bosc Montserrada, situat al c/ Bosc Montserrada, núm. 16-18 i 17-19.</v>
      </c>
      <c r="L177" s="4">
        <f>'[1] 2025'!M175</f>
        <v>12</v>
      </c>
      <c r="M177" s="4" t="str">
        <f>'[1] 2025'!N175</f>
        <v>Sí</v>
      </c>
      <c r="N177" s="37" t="str">
        <f>IF('[1] 2025'!O175 &lt;&gt;"",'[1] 2025'!O175,"")</f>
        <v/>
      </c>
      <c r="O177" s="4" t="str">
        <f>IF('[1] 2025'!P175 &lt;&gt;"",'[1] 2025'!P175,"")</f>
        <v/>
      </c>
      <c r="P177" s="35">
        <f>'[1] 2025'!Q175</f>
        <v>45965</v>
      </c>
      <c r="Q177" s="4" t="str">
        <f>IF('[1] 2025'!R175 &lt;&gt;"",'[1] 2025'!R175,"")</f>
        <v>Estimació</v>
      </c>
      <c r="R177" s="4" t="str">
        <f>IF('[1] 2025'!S$14 &lt;&gt;"",'[1] 2025'!S$14,"")</f>
        <v/>
      </c>
      <c r="S177" s="35">
        <f>'[1] 2025'!T175</f>
        <v>45965</v>
      </c>
      <c r="T177" s="35" t="str">
        <f>IF('[1] 2025'!U175 &lt;&gt;"",'[1] 2025'!U175,"")</f>
        <v/>
      </c>
      <c r="U177" s="35" t="str">
        <f>IF('[1] 2025'!V175 &lt;&gt;"",'[1] 2025'!V175,"")</f>
        <v/>
      </c>
      <c r="V177" s="4" t="str">
        <f>IF('[1] 2025'!W$14 &lt;&gt;"",'[1] 2025'!W$14,"")</f>
        <v/>
      </c>
      <c r="W177" s="4" t="str">
        <f>IF('[1] 2025'!X$14 &lt;&gt;"",'[1] 2025'!X$14,"")</f>
        <v/>
      </c>
    </row>
    <row r="178" spans="2:23" hidden="1" x14ac:dyDescent="0.2">
      <c r="B178" s="4">
        <f>IF('[1] 2025'!C176 &lt;&gt;"",'[1] 2025'!C176,"")</f>
        <v>30240</v>
      </c>
      <c r="C178" s="35">
        <f>IF('[1] 2025'!D176 &lt;&gt;"",'[1] 2025'!D176,"")</f>
        <v>45939</v>
      </c>
      <c r="D178" s="35">
        <f>IF('[1] 2025'!E176 &lt;&gt;"",'[1] 2025'!E176,"")</f>
        <v>45970</v>
      </c>
      <c r="E178" s="37">
        <f>IF('[1] 2025'!F176 &lt;&gt;"",'[1] 2025'!F176,"")</f>
        <v>13</v>
      </c>
      <c r="F178" s="37" t="str">
        <f>IF('[1] 2025'!G176 &lt;&gt;"",'[1] 2025'!G176,"")</f>
        <v/>
      </c>
      <c r="G178" s="4" t="str">
        <f>IF('[1] 2025'!H176 &lt;&gt;"",'[1] 2025'!H176,"")</f>
        <v>Urbanisme</v>
      </c>
      <c r="H178" s="4" t="str">
        <f>IF('[1] 2025'!I176 &lt;&gt;"",'[1] 2025'!I176,"")</f>
        <v>Home</v>
      </c>
      <c r="I178" s="35" t="str">
        <f>'[1] 2025'!J176</f>
        <v>Castellà</v>
      </c>
      <c r="J178" s="4" t="str">
        <f>'[1] 2025'!K176</f>
        <v>Electrònic</v>
      </c>
      <c r="K178" s="4" t="str">
        <f>'[1] 2025'!L176</f>
        <v>Sol·licitud per consultar l'expedient de tancament d'una terrassa d'un habitatge, situat al c/ Vendrell, núm. 14.</v>
      </c>
      <c r="L178" s="4">
        <f>'[1] 2025'!M176</f>
        <v>12</v>
      </c>
      <c r="M178" s="4" t="str">
        <f>'[1] 2025'!N176</f>
        <v>Sí</v>
      </c>
      <c r="N178" s="37" t="str">
        <f>IF('[1] 2025'!O176 &lt;&gt;"",'[1] 2025'!O176,"")</f>
        <v/>
      </c>
      <c r="O178" s="4" t="str">
        <f>IF('[1] 2025'!P176 &lt;&gt;"",'[1] 2025'!P176,"")</f>
        <v/>
      </c>
      <c r="P178" s="35">
        <f>'[1] 2025'!Q176</f>
        <v>45952</v>
      </c>
      <c r="Q178" s="4" t="str">
        <f>IF('[1] 2025'!R176 &lt;&gt;"",'[1] 2025'!R176,"")</f>
        <v>Estimació parcial</v>
      </c>
      <c r="R178" s="4" t="str">
        <f>IF('[1] 2025'!S$14 &lt;&gt;"",'[1] 2025'!S$14,"")</f>
        <v/>
      </c>
      <c r="S178" s="35">
        <f>'[1] 2025'!T176</f>
        <v>45952</v>
      </c>
      <c r="T178" s="35" t="str">
        <f>IF('[1] 2025'!U176 &lt;&gt;"",'[1] 2025'!U176,"")</f>
        <v/>
      </c>
      <c r="U178" s="35" t="str">
        <f>IF('[1] 2025'!V176 &lt;&gt;"",'[1] 2025'!V176,"")</f>
        <v/>
      </c>
      <c r="V178" s="4" t="str">
        <f>IF('[1] 2025'!W$14 &lt;&gt;"",'[1] 2025'!W$14,"")</f>
        <v/>
      </c>
      <c r="W178" s="4" t="str">
        <f>IF('[1] 2025'!X$14 &lt;&gt;"",'[1] 2025'!X$14,"")</f>
        <v/>
      </c>
    </row>
    <row r="179" spans="2:23" hidden="1" x14ac:dyDescent="0.2">
      <c r="B179" s="4">
        <f>IF('[1] 2025'!C177 &lt;&gt;"",'[1] 2025'!C177,"")</f>
        <v>30502</v>
      </c>
      <c r="C179" s="35">
        <f>IF('[1] 2025'!D177 &lt;&gt;"",'[1] 2025'!D177,"")</f>
        <v>45943</v>
      </c>
      <c r="D179" s="35">
        <f>IF('[1] 2025'!E177 &lt;&gt;"",'[1] 2025'!E177,"")</f>
        <v>45974</v>
      </c>
      <c r="E179" s="37">
        <f>IF('[1] 2025'!F177 &lt;&gt;"",'[1] 2025'!F177,"")</f>
        <v>3</v>
      </c>
      <c r="F179" s="37" t="str">
        <f>IF('[1] 2025'!G177 &lt;&gt;"",'[1] 2025'!G177,"")</f>
        <v/>
      </c>
      <c r="G179" s="4" t="str">
        <f>IF('[1] 2025'!H177 &lt;&gt;"",'[1] 2025'!H177,"")</f>
        <v>Qualitat</v>
      </c>
      <c r="H179" s="4" t="str">
        <f>IF('[1] 2025'!I177 &lt;&gt;"",'[1] 2025'!I177,"")</f>
        <v>Dona</v>
      </c>
      <c r="I179" s="35" t="str">
        <f>'[1] 2025'!J177</f>
        <v>Català</v>
      </c>
      <c r="J179" s="4" t="str">
        <f>'[1] 2025'!K177</f>
        <v>Electrònic</v>
      </c>
      <c r="K179" s="4" t="str">
        <f>'[1] 2025'!L177</f>
        <v>Sol·licitud per consultar l'expedient d'instal·lació d'un sistema de control d'accés amb torns en l'edifici de l'Ajuntament.</v>
      </c>
      <c r="L179" s="4">
        <f>'[1] 2025'!M177</f>
        <v>13</v>
      </c>
      <c r="M179" s="4" t="str">
        <f>'[1] 2025'!N177</f>
        <v>Sí</v>
      </c>
      <c r="N179" s="37" t="str">
        <f>IF('[1] 2025'!O177 &lt;&gt;"",'[1] 2025'!O177,"")</f>
        <v/>
      </c>
      <c r="O179" s="4" t="str">
        <f>IF('[1] 2025'!P177 &lt;&gt;"",'[1] 2025'!P177,"")</f>
        <v/>
      </c>
      <c r="P179" s="35">
        <f>'[1] 2025'!Q177</f>
        <v>45946</v>
      </c>
      <c r="Q179" s="4" t="str">
        <f>IF('[1] 2025'!R177 &lt;&gt;"",'[1] 2025'!R177,"")</f>
        <v>Estimació</v>
      </c>
      <c r="R179" s="4" t="str">
        <f>IF('[1] 2025'!S$14 &lt;&gt;"",'[1] 2025'!S$14,"")</f>
        <v/>
      </c>
      <c r="S179" s="35">
        <f>'[1] 2025'!T177</f>
        <v>45946</v>
      </c>
      <c r="T179" s="35" t="str">
        <f>IF('[1] 2025'!U177 &lt;&gt;"",'[1] 2025'!U177,"")</f>
        <v/>
      </c>
      <c r="U179" s="35" t="str">
        <f>IF('[1] 2025'!V177 &lt;&gt;"",'[1] 2025'!V177,"")</f>
        <v/>
      </c>
      <c r="V179" s="4" t="str">
        <f>IF('[1] 2025'!W$14 &lt;&gt;"",'[1] 2025'!W$14,"")</f>
        <v/>
      </c>
      <c r="W179" s="4" t="str">
        <f>IF('[1] 2025'!X$14 &lt;&gt;"",'[1] 2025'!X$14,"")</f>
        <v/>
      </c>
    </row>
    <row r="180" spans="2:23" hidden="1" x14ac:dyDescent="0.2">
      <c r="B180" s="4">
        <f>IF('[1] 2025'!C178 &lt;&gt;"",'[1] 2025'!C178,"")</f>
        <v>30674</v>
      </c>
      <c r="C180" s="35">
        <f>IF('[1] 2025'!D178 &lt;&gt;"",'[1] 2025'!D178,"")</f>
        <v>45944</v>
      </c>
      <c r="D180" s="35">
        <f>IF('[1] 2025'!E178 &lt;&gt;"",'[1] 2025'!E178,"")</f>
        <v>45975</v>
      </c>
      <c r="E180" s="37">
        <f>IF('[1] 2025'!F178 &lt;&gt;"",'[1] 2025'!F178,"")</f>
        <v>7</v>
      </c>
      <c r="F180" s="37" t="str">
        <f>IF('[1] 2025'!G178 &lt;&gt;"",'[1] 2025'!G178,"")</f>
        <v/>
      </c>
      <c r="G180" s="4" t="str">
        <f>IF('[1] 2025'!H178 &lt;&gt;"",'[1] 2025'!H178,"")</f>
        <v>Activitats</v>
      </c>
      <c r="H180" s="4" t="str">
        <f>IF('[1] 2025'!I178 &lt;&gt;"",'[1] 2025'!I178,"")</f>
        <v>Dona</v>
      </c>
      <c r="I180" s="35" t="str">
        <f>'[1] 2025'!J178</f>
        <v>Català</v>
      </c>
      <c r="J180" s="4" t="str">
        <f>'[1] 2025'!K178</f>
        <v>Presencial</v>
      </c>
      <c r="K180" s="4" t="str">
        <f>'[1] 2025'!L178</f>
        <v>Sol·licitud d'un llistat dels habitatges d'ús turístic de la Comunitat de Propietaris de l'edifici Alexis II.</v>
      </c>
      <c r="L180" s="4">
        <f>'[1] 2025'!M178</f>
        <v>13</v>
      </c>
      <c r="M180" s="4" t="str">
        <f>'[1] 2025'!N178</f>
        <v>No</v>
      </c>
      <c r="N180" s="37" t="str">
        <f>IF('[1] 2025'!O178 &lt;&gt;"",'[1] 2025'!O178,"")</f>
        <v/>
      </c>
      <c r="O180" s="4" t="str">
        <f>IF('[1] 2025'!P178 &lt;&gt;"",'[1] 2025'!P178,"")</f>
        <v/>
      </c>
      <c r="P180" s="35">
        <f>'[1] 2025'!Q178</f>
        <v>45951</v>
      </c>
      <c r="Q180" s="4" t="str">
        <f>IF('[1] 2025'!R178 &lt;&gt;"",'[1] 2025'!R178,"")</f>
        <v>Estimació</v>
      </c>
      <c r="R180" s="4" t="str">
        <f>IF('[1] 2025'!S$14 &lt;&gt;"",'[1] 2025'!S$14,"")</f>
        <v/>
      </c>
      <c r="S180" s="35">
        <f>'[1] 2025'!T178</f>
        <v>45951</v>
      </c>
      <c r="T180" s="35" t="str">
        <f>IF('[1] 2025'!U178 &lt;&gt;"",'[1] 2025'!U178,"")</f>
        <v/>
      </c>
      <c r="U180" s="35" t="str">
        <f>IF('[1] 2025'!V178 &lt;&gt;"",'[1] 2025'!V178,"")</f>
        <v/>
      </c>
      <c r="V180" s="4" t="str">
        <f>IF('[1] 2025'!W$14 &lt;&gt;"",'[1] 2025'!W$14,"")</f>
        <v/>
      </c>
      <c r="W180" s="4" t="str">
        <f>IF('[1] 2025'!X$14 &lt;&gt;"",'[1] 2025'!X$14,"")</f>
        <v/>
      </c>
    </row>
    <row r="181" spans="2:23" hidden="1" x14ac:dyDescent="0.2">
      <c r="B181" s="4">
        <f>IF('[1] 2025'!C179 &lt;&gt;"",'[1] 2025'!C179,"")</f>
        <v>30877</v>
      </c>
      <c r="C181" s="35">
        <f>IF('[1] 2025'!D179 &lt;&gt;"",'[1] 2025'!D179,"")</f>
        <v>45945</v>
      </c>
      <c r="D181" s="35">
        <f>IF('[1] 2025'!E179 &lt;&gt;"",'[1] 2025'!E179,"")</f>
        <v>45976</v>
      </c>
      <c r="E181" s="37">
        <f>IF('[1] 2025'!F179 &lt;&gt;"",'[1] 2025'!F179,"")</f>
        <v>20</v>
      </c>
      <c r="F181" s="37" t="str">
        <f>IF('[1] 2025'!G179 &lt;&gt;"",'[1] 2025'!G179,"")</f>
        <v/>
      </c>
      <c r="G181" s="4" t="str">
        <f>IF('[1] 2025'!H179 &lt;&gt;"",'[1] 2025'!H179,"")</f>
        <v>Urbanisme</v>
      </c>
      <c r="H181" s="4" t="str">
        <f>IF('[1] 2025'!I179 &lt;&gt;"",'[1] 2025'!I179,"")</f>
        <v>Home</v>
      </c>
      <c r="I181" s="35" t="str">
        <f>'[1] 2025'!J179</f>
        <v>Català</v>
      </c>
      <c r="J181" s="4" t="str">
        <f>'[1] 2025'!K179</f>
        <v>Electrònic</v>
      </c>
      <c r="K181" s="4" t="str">
        <f>'[1] 2025'!L179</f>
        <v>Sol·licitud per consultar els plànols de l'habitatge, situat al c/ Nord, núm. 73-75.</v>
      </c>
      <c r="L181" s="4">
        <f>'[1] 2025'!M179</f>
        <v>12</v>
      </c>
      <c r="M181" s="4" t="str">
        <f>'[1] 2025'!N179</f>
        <v>Sí</v>
      </c>
      <c r="N181" s="37" t="str">
        <f>IF('[1] 2025'!O179 &lt;&gt;"",'[1] 2025'!O179,"")</f>
        <v/>
      </c>
      <c r="O181" s="4" t="str">
        <f>IF('[1] 2025'!P179 &lt;&gt;"",'[1] 2025'!P179,"")</f>
        <v/>
      </c>
      <c r="P181" s="35">
        <f>'[1] 2025'!Q179</f>
        <v>45965</v>
      </c>
      <c r="Q181" s="4" t="str">
        <f>IF('[1] 2025'!R179 &lt;&gt;"",'[1] 2025'!R179,"")</f>
        <v>Estimació</v>
      </c>
      <c r="R181" s="4" t="str">
        <f>IF('[1] 2025'!S$14 &lt;&gt;"",'[1] 2025'!S$14,"")</f>
        <v/>
      </c>
      <c r="S181" s="35">
        <f>'[1] 2025'!T179</f>
        <v>45965</v>
      </c>
      <c r="T181" s="35" t="str">
        <f>IF('[1] 2025'!U179 &lt;&gt;"",'[1] 2025'!U179,"")</f>
        <v/>
      </c>
      <c r="U181" s="35" t="str">
        <f>IF('[1] 2025'!V179 &lt;&gt;"",'[1] 2025'!V179,"")</f>
        <v/>
      </c>
      <c r="V181" s="4" t="str">
        <f>IF('[1] 2025'!W$14 &lt;&gt;"",'[1] 2025'!W$14,"")</f>
        <v/>
      </c>
      <c r="W181" s="4" t="str">
        <f>IF('[1] 2025'!X$14 &lt;&gt;"",'[1] 2025'!X$14,"")</f>
        <v/>
      </c>
    </row>
    <row r="182" spans="2:23" hidden="1" x14ac:dyDescent="0.2">
      <c r="B182" s="4">
        <f>IF('[1] 2025'!C180 &lt;&gt;"",'[1] 2025'!C180,"")</f>
        <v>31019</v>
      </c>
      <c r="C182" s="35">
        <f>IF('[1] 2025'!D180 &lt;&gt;"",'[1] 2025'!D180,"")</f>
        <v>45946</v>
      </c>
      <c r="D182" s="35">
        <f>IF('[1] 2025'!E180 &lt;&gt;"",'[1] 2025'!E180,"")</f>
        <v>45977</v>
      </c>
      <c r="E182" s="37">
        <f>IF('[1] 2025'!F180 &lt;&gt;"",'[1] 2025'!F180,"")</f>
        <v>19</v>
      </c>
      <c r="F182" s="37" t="str">
        <f>IF('[1] 2025'!G180 &lt;&gt;"",'[1] 2025'!G180,"")</f>
        <v/>
      </c>
      <c r="G182" s="4" t="str">
        <f>IF('[1] 2025'!H180 &lt;&gt;"",'[1] 2025'!H180,"")</f>
        <v>Urbanisme</v>
      </c>
      <c r="H182" s="4" t="str">
        <f>IF('[1] 2025'!I180 &lt;&gt;"",'[1] 2025'!I180,"")</f>
        <v>Dona</v>
      </c>
      <c r="I182" s="35" t="str">
        <f>'[1] 2025'!J180</f>
        <v>Castellà</v>
      </c>
      <c r="J182" s="4" t="str">
        <f>'[1] 2025'!K180</f>
        <v>Presencial</v>
      </c>
      <c r="K182" s="4" t="str">
        <f>'[1] 2025'!L180</f>
        <v>Sol·licitud per consultar els plànols de l'habitatge, situat al c/ Punta del Cavall, núm. 51.</v>
      </c>
      <c r="L182" s="4">
        <f>'[1] 2025'!M180</f>
        <v>12</v>
      </c>
      <c r="M182" s="4" t="str">
        <f>'[1] 2025'!N180</f>
        <v>No</v>
      </c>
      <c r="N182" s="37" t="str">
        <f>IF('[1] 2025'!O180 &lt;&gt;"",'[1] 2025'!O180,"")</f>
        <v/>
      </c>
      <c r="O182" s="4" t="str">
        <f>IF('[1] 2025'!P180 &lt;&gt;"",'[1] 2025'!P180,"")</f>
        <v/>
      </c>
      <c r="P182" s="35">
        <f>'[1] 2025'!Q180</f>
        <v>45965</v>
      </c>
      <c r="Q182" s="4" t="str">
        <f>IF('[1] 2025'!R180 &lt;&gt;"",'[1] 2025'!R180,"")</f>
        <v>Estimació</v>
      </c>
      <c r="R182" s="4" t="str">
        <f>IF('[1] 2025'!S$14 &lt;&gt;"",'[1] 2025'!S$14,"")</f>
        <v/>
      </c>
      <c r="S182" s="35">
        <f>'[1] 2025'!T180</f>
        <v>45965</v>
      </c>
      <c r="T182" s="35" t="str">
        <f>IF('[1] 2025'!U180 &lt;&gt;"",'[1] 2025'!U180,"")</f>
        <v/>
      </c>
      <c r="U182" s="35" t="str">
        <f>IF('[1] 2025'!V180 &lt;&gt;"",'[1] 2025'!V180,"")</f>
        <v/>
      </c>
      <c r="V182" s="4" t="str">
        <f>IF('[1] 2025'!W$14 &lt;&gt;"",'[1] 2025'!W$14,"")</f>
        <v/>
      </c>
      <c r="W182" s="4" t="str">
        <f>IF('[1] 2025'!X$14 &lt;&gt;"",'[1] 2025'!X$14,"")</f>
        <v/>
      </c>
    </row>
    <row r="183" spans="2:23" hidden="1" x14ac:dyDescent="0.2">
      <c r="B183" s="4">
        <f>IF('[1] 2025'!C181 &lt;&gt;"",'[1] 2025'!C181,"")</f>
        <v>31234</v>
      </c>
      <c r="C183" s="35">
        <f>IF('[1] 2025'!D181 &lt;&gt;"",'[1] 2025'!D181,"")</f>
        <v>45949</v>
      </c>
      <c r="D183" s="35">
        <f>IF('[1] 2025'!E181 &lt;&gt;"",'[1] 2025'!E181,"")</f>
        <v>45980</v>
      </c>
      <c r="E183" s="37">
        <f>IF('[1] 2025'!F181 &lt;&gt;"",'[1] 2025'!F181,"")</f>
        <v>5</v>
      </c>
      <c r="F183" s="37" t="str">
        <f>IF('[1] 2025'!G181 &lt;&gt;"",'[1] 2025'!G181,"")</f>
        <v/>
      </c>
      <c r="G183" s="4" t="str">
        <f>IF('[1] 2025'!H181 &lt;&gt;"",'[1] 2025'!H181,"")</f>
        <v>Urbanisme</v>
      </c>
      <c r="H183" s="4" t="str">
        <f>IF('[1] 2025'!I181 &lt;&gt;"",'[1] 2025'!I181,"")</f>
        <v>Home</v>
      </c>
      <c r="I183" s="35" t="str">
        <f>'[1] 2025'!J181</f>
        <v>Català</v>
      </c>
      <c r="J183" s="4" t="str">
        <f>'[1] 2025'!K181</f>
        <v>Electrònic</v>
      </c>
      <c r="K183" s="4" t="str">
        <f>'[1] 2025'!L181</f>
        <v>Sol·licitud per consultar els plànols de l'habitatge, situat al c/ Ramon Berenguer IV, núm. 6.</v>
      </c>
      <c r="L183" s="4">
        <f>'[1] 2025'!M181</f>
        <v>12</v>
      </c>
      <c r="M183" s="4" t="str">
        <f>'[1] 2025'!N181</f>
        <v>Sí</v>
      </c>
      <c r="N183" s="37" t="str">
        <f>IF('[1] 2025'!O181 &lt;&gt;"",'[1] 2025'!O181,"")</f>
        <v/>
      </c>
      <c r="O183" s="4" t="str">
        <f>IF('[1] 2025'!P181 &lt;&gt;"",'[1] 2025'!P181,"")</f>
        <v/>
      </c>
      <c r="P183" s="35">
        <f>'[1] 2025'!Q181</f>
        <v>45954</v>
      </c>
      <c r="Q183" s="4" t="str">
        <f>IF('[1] 2025'!R181 &lt;&gt;"",'[1] 2025'!R181,"")</f>
        <v>Estimació</v>
      </c>
      <c r="R183" s="4" t="str">
        <f>IF('[1] 2025'!S$14 &lt;&gt;"",'[1] 2025'!S$14,"")</f>
        <v/>
      </c>
      <c r="S183" s="35">
        <f>'[1] 2025'!T181</f>
        <v>45954</v>
      </c>
      <c r="T183" s="35" t="str">
        <f>IF('[1] 2025'!U181 &lt;&gt;"",'[1] 2025'!U181,"")</f>
        <v/>
      </c>
      <c r="U183" s="35" t="str">
        <f>IF('[1] 2025'!V181 &lt;&gt;"",'[1] 2025'!V181,"")</f>
        <v/>
      </c>
      <c r="V183" s="4" t="str">
        <f>IF('[1] 2025'!W$14 &lt;&gt;"",'[1] 2025'!W$14,"")</f>
        <v/>
      </c>
      <c r="W183" s="4" t="str">
        <f>IF('[1] 2025'!X$14 &lt;&gt;"",'[1] 2025'!X$14,"")</f>
        <v/>
      </c>
    </row>
    <row r="184" spans="2:23" hidden="1" x14ac:dyDescent="0.2">
      <c r="B184" s="4">
        <f>IF('[1] 2025'!C182 &lt;&gt;"",'[1] 2025'!C182,"")</f>
        <v>31300</v>
      </c>
      <c r="C184" s="35">
        <f>IF('[1] 2025'!D182 &lt;&gt;"",'[1] 2025'!D182,"")</f>
        <v>45950</v>
      </c>
      <c r="D184" s="35">
        <f>IF('[1] 2025'!E182 &lt;&gt;"",'[1] 2025'!E182,"")</f>
        <v>45981</v>
      </c>
      <c r="E184" s="37">
        <f>IF('[1] 2025'!F182 &lt;&gt;"",'[1] 2025'!F182,"")</f>
        <v>22</v>
      </c>
      <c r="F184" s="37" t="str">
        <f>IF('[1] 2025'!G182 &lt;&gt;"",'[1] 2025'!G182,"")</f>
        <v/>
      </c>
      <c r="G184" s="4" t="str">
        <f>IF('[1] 2025'!H182 &lt;&gt;"",'[1] 2025'!H182,"")</f>
        <v>Personal i processos selectius</v>
      </c>
      <c r="H184" s="4" t="str">
        <f>IF('[1] 2025'!I182 &lt;&gt;"",'[1] 2025'!I182,"")</f>
        <v>Home</v>
      </c>
      <c r="I184" s="35" t="str">
        <f>'[1] 2025'!J182</f>
        <v>Català</v>
      </c>
      <c r="J184" s="4" t="str">
        <f>'[1] 2025'!K182</f>
        <v>Electrònic</v>
      </c>
      <c r="K184" s="4" t="str">
        <f>'[1] 2025'!L182</f>
        <v>Sol·licitud de les despeses en formació del personal de l'any 2024.</v>
      </c>
      <c r="L184" s="4">
        <f>'[1] 2025'!M182</f>
        <v>4</v>
      </c>
      <c r="M184" s="4" t="str">
        <f>'[1] 2025'!N182</f>
        <v>Sí</v>
      </c>
      <c r="N184" s="37" t="str">
        <f>IF('[1] 2025'!O182 &lt;&gt;"",'[1] 2025'!O182,"")</f>
        <v/>
      </c>
      <c r="O184" s="4" t="str">
        <f>IF('[1] 2025'!P182 &lt;&gt;"",'[1] 2025'!P182,"")</f>
        <v/>
      </c>
      <c r="P184" s="35">
        <f>'[1] 2025'!Q182</f>
        <v>45972</v>
      </c>
      <c r="Q184" s="4" t="str">
        <f>IF('[1] 2025'!R182 &lt;&gt;"",'[1] 2025'!R182,"")</f>
        <v>Estimació</v>
      </c>
      <c r="R184" s="4" t="str">
        <f>IF('[1] 2025'!S$14 &lt;&gt;"",'[1] 2025'!S$14,"")</f>
        <v/>
      </c>
      <c r="S184" s="35">
        <f>'[1] 2025'!T182</f>
        <v>45972</v>
      </c>
      <c r="T184" s="35" t="str">
        <f>IF('[1] 2025'!U182 &lt;&gt;"",'[1] 2025'!U182,"")</f>
        <v/>
      </c>
      <c r="U184" s="35" t="str">
        <f>IF('[1] 2025'!V182 &lt;&gt;"",'[1] 2025'!V182,"")</f>
        <v/>
      </c>
    </row>
    <row r="185" spans="2:23" hidden="1" x14ac:dyDescent="0.2">
      <c r="B185" s="4">
        <f>IF('[1] 2025'!C183 &lt;&gt;"",'[1] 2025'!C183,"")</f>
        <v>31667</v>
      </c>
      <c r="C185" s="35">
        <f>IF('[1] 2025'!D183 &lt;&gt;"",'[1] 2025'!D183,"")</f>
        <v>45952</v>
      </c>
      <c r="D185" s="35">
        <f>IF('[1] 2025'!E183 &lt;&gt;"",'[1] 2025'!E183,"")</f>
        <v>45983</v>
      </c>
      <c r="E185" s="37">
        <f>IF('[1] 2025'!F183 &lt;&gt;"",'[1] 2025'!F183,"")</f>
        <v>14</v>
      </c>
      <c r="F185" s="37" t="str">
        <f>IF('[1] 2025'!G183 &lt;&gt;"",'[1] 2025'!G183,"")</f>
        <v/>
      </c>
      <c r="G185" s="4" t="str">
        <f>IF('[1] 2025'!H183 &lt;&gt;"",'[1] 2025'!H183,"")</f>
        <v>Urbanisme</v>
      </c>
      <c r="H185" s="4" t="str">
        <f>IF('[1] 2025'!I183 &lt;&gt;"",'[1] 2025'!I183,"")</f>
        <v>Dona</v>
      </c>
      <c r="I185" s="35" t="str">
        <f>'[1] 2025'!J183</f>
        <v>Català</v>
      </c>
      <c r="J185" s="4" t="str">
        <f>'[1] 2025'!K183</f>
        <v>Electrònic</v>
      </c>
      <c r="K185" s="4" t="str">
        <f>'[1] 2025'!L183</f>
        <v>Sol·licitud per consultar els plànols de l'habitatge, situat al c/ Gavina, núm. 2.</v>
      </c>
      <c r="L185" s="4">
        <f>'[1] 2025'!M183</f>
        <v>12</v>
      </c>
      <c r="M185" s="4" t="str">
        <f>'[1] 2025'!N183</f>
        <v>Sí</v>
      </c>
      <c r="N185" s="37" t="str">
        <f>IF('[1] 2025'!O183 &lt;&gt;"",'[1] 2025'!O183,"")</f>
        <v/>
      </c>
      <c r="O185" s="4" t="str">
        <f>IF('[1] 2025'!P183 &lt;&gt;"",'[1] 2025'!P183,"")</f>
        <v/>
      </c>
      <c r="P185" s="35">
        <f>'[1] 2025'!Q183</f>
        <v>45966</v>
      </c>
      <c r="Q185" s="4" t="str">
        <f>IF('[1] 2025'!R183 &lt;&gt;"",'[1] 2025'!R183,"")</f>
        <v>Estimació</v>
      </c>
      <c r="R185" s="4" t="str">
        <f>IF('[1] 2025'!S$14 &lt;&gt;"",'[1] 2025'!S$14,"")</f>
        <v/>
      </c>
      <c r="S185" s="35">
        <f>'[1] 2025'!T183</f>
        <v>45966</v>
      </c>
      <c r="T185" s="35" t="str">
        <f>IF('[1] 2025'!U183 &lt;&gt;"",'[1] 2025'!U183,"")</f>
        <v/>
      </c>
      <c r="U185" s="35" t="str">
        <f>IF('[1] 2025'!V183 &lt;&gt;"",'[1] 2025'!V183,"")</f>
        <v/>
      </c>
    </row>
    <row r="186" spans="2:23" hidden="1" x14ac:dyDescent="0.2">
      <c r="B186" s="4">
        <f>IF('[1] 2025'!C184 &lt;&gt;"",'[1] 2025'!C184,"")</f>
        <v>31706</v>
      </c>
      <c r="C186" s="35">
        <f>IF('[1] 2025'!D184 &lt;&gt;"",'[1] 2025'!D184,"")</f>
        <v>45953</v>
      </c>
      <c r="D186" s="35">
        <f>IF('[1] 2025'!E184 &lt;&gt;"",'[1] 2025'!E184,"")</f>
        <v>45984</v>
      </c>
      <c r="E186" s="37">
        <f>IF('[1] 2025'!F184 &lt;&gt;"",'[1] 2025'!F184,"")</f>
        <v>13</v>
      </c>
      <c r="F186" s="37" t="str">
        <f>IF('[1] 2025'!G184 &lt;&gt;"",'[1] 2025'!G184,"")</f>
        <v/>
      </c>
      <c r="G186" s="4" t="str">
        <f>IF('[1] 2025'!H184 &lt;&gt;"",'[1] 2025'!H184,"")</f>
        <v>Activitats</v>
      </c>
      <c r="H186" s="4" t="str">
        <f>IF('[1] 2025'!I184 &lt;&gt;"",'[1] 2025'!I184,"")</f>
        <v>Persona jurídica</v>
      </c>
      <c r="I186" s="35" t="str">
        <f>'[1] 2025'!J184</f>
        <v>Català</v>
      </c>
      <c r="J186" s="4" t="str">
        <f>'[1] 2025'!K184</f>
        <v>Electrònic</v>
      </c>
      <c r="K186" s="4" t="str">
        <f>'[1] 2025'!L184</f>
        <v>Sol·licitud de l'expedient inicial de l'activitat d' hostal-pensió del c/ Aragó, núm. 4.</v>
      </c>
      <c r="L186" s="4">
        <f>'[1] 2025'!M184</f>
        <v>13</v>
      </c>
      <c r="M186" s="4" t="str">
        <f>'[1] 2025'!N184</f>
        <v>Sí</v>
      </c>
      <c r="P186" s="35">
        <f>'[1] 2025'!$T$183</f>
        <v>45966</v>
      </c>
      <c r="Q186" s="4" t="str">
        <f>IF('[1] 2025'!R184 &lt;&gt;"",'[1] 2025'!R184,"")</f>
        <v>Derivació</v>
      </c>
      <c r="S186" s="35"/>
      <c r="T186" s="35" t="str">
        <f>IF('[1] 2025'!U184 &lt;&gt;"",'[1] 2025'!U184,"")</f>
        <v/>
      </c>
      <c r="U186" s="35" t="str">
        <f>IF('[1] 2025'!V184 &lt;&gt;"",'[1] 2025'!V184,"")</f>
        <v/>
      </c>
    </row>
    <row r="187" spans="2:23" hidden="1" x14ac:dyDescent="0.2">
      <c r="B187" s="4">
        <f>IF('[1] 2025'!C185 &lt;&gt;"",'[1] 2025'!C185,"")</f>
        <v>31738</v>
      </c>
      <c r="C187" s="35">
        <f>IF('[1] 2025'!D185 &lt;&gt;"",'[1] 2025'!D185,"")</f>
        <v>45953</v>
      </c>
      <c r="D187" s="35">
        <f>IF('[1] 2025'!E185 &lt;&gt;"",'[1] 2025'!E185,"")</f>
        <v>45984</v>
      </c>
      <c r="E187" s="37">
        <f>IF('[1] 2025'!F185 &lt;&gt;"",'[1] 2025'!F185,"")</f>
        <v>14</v>
      </c>
      <c r="F187" s="37" t="str">
        <f>IF('[1] 2025'!G185 &lt;&gt;"",'[1] 2025'!G185,"")</f>
        <v/>
      </c>
      <c r="G187" s="4" t="str">
        <f>IF('[1] 2025'!H185 &lt;&gt;"",'[1] 2025'!H185,"")</f>
        <v>Activitats</v>
      </c>
      <c r="H187" s="4" t="str">
        <f>IF('[1] 2025'!I185 &lt;&gt;"",'[1] 2025'!I185,"")</f>
        <v>Home</v>
      </c>
      <c r="I187" s="35" t="str">
        <f>'[1] 2025'!J185</f>
        <v>Castellà</v>
      </c>
      <c r="J187" s="4" t="str">
        <f>'[1] 2025'!K185</f>
        <v>Presencial</v>
      </c>
      <c r="K187" s="4" t="str">
        <f>'[1] 2025'!L185</f>
        <v>Sol·licitud d'un llistat dels habitatges d'ús turístic de la Comunitat de Propietaris Cumbres de Salou.</v>
      </c>
      <c r="L187" s="4">
        <f>'[1] 2025'!M185</f>
        <v>13</v>
      </c>
      <c r="M187" s="4" t="str">
        <f>'[1] 2025'!N185</f>
        <v>No</v>
      </c>
      <c r="P187" s="35">
        <f>'[1] 2025'!Q185</f>
        <v>45967</v>
      </c>
      <c r="Q187" s="4" t="str">
        <f>IF('[1] 2025'!R185 &lt;&gt;"",'[1] 2025'!R185,"")</f>
        <v>Estimació</v>
      </c>
      <c r="S187" s="35">
        <f>'[1] 2025'!T185</f>
        <v>45967</v>
      </c>
      <c r="T187" s="35" t="str">
        <f>IF('[1] 2025'!U185 &lt;&gt;"",'[1] 2025'!U185,"")</f>
        <v/>
      </c>
      <c r="U187" s="35" t="str">
        <f>IF('[1] 2025'!V185 &lt;&gt;"",'[1] 2025'!V185,"")</f>
        <v/>
      </c>
    </row>
    <row r="188" spans="2:23" hidden="1" x14ac:dyDescent="0.2">
      <c r="B188" s="4">
        <f>IF('[1] 2025'!C186 &lt;&gt;"",'[1] 2025'!C186,"")</f>
        <v>31837</v>
      </c>
      <c r="C188" s="35">
        <f>IF('[1] 2025'!D186 &lt;&gt;"",'[1] 2025'!D186,"")</f>
        <v>45954</v>
      </c>
      <c r="D188" s="35">
        <f>IF('[1] 2025'!E186 &lt;&gt;"",'[1] 2025'!E186,"")</f>
        <v>45985</v>
      </c>
      <c r="E188" s="37">
        <f>IF('[1] 2025'!F186 &lt;&gt;"",'[1] 2025'!F186,"")</f>
        <v>12</v>
      </c>
      <c r="F188" s="37" t="str">
        <f>IF('[1] 2025'!G186 &lt;&gt;"",'[1] 2025'!G186,"")</f>
        <v/>
      </c>
      <c r="G188" s="4" t="str">
        <f>IF('[1] 2025'!H186 &lt;&gt;"",'[1] 2025'!H186,"")</f>
        <v>Contractació</v>
      </c>
      <c r="H188" s="4" t="str">
        <f>IF('[1] 2025'!I186 &lt;&gt;"",'[1] 2025'!I186,"")</f>
        <v>Persona jurídica</v>
      </c>
      <c r="I188" s="35" t="str">
        <f>'[1] 2025'!J186</f>
        <v>Català</v>
      </c>
      <c r="J188" s="4" t="str">
        <f>'[1] 2025'!K186</f>
        <v>Electrònic</v>
      </c>
      <c r="K188" s="4" t="str">
        <f>'[1] 2025'!L186</f>
        <v>Sol·licitud de còpia íntegra del contracte de prevenció formallitzat amb l'empresa Vitaly Health Services, S.L.</v>
      </c>
      <c r="L188" s="4">
        <f>'[1] 2025'!M186</f>
        <v>5</v>
      </c>
      <c r="M188" s="4" t="str">
        <f>'[1] 2025'!N186</f>
        <v>Sí</v>
      </c>
      <c r="P188" s="35">
        <f>'[1] 2025'!Q186</f>
        <v>45966</v>
      </c>
      <c r="Q188" s="4" t="str">
        <f>IF('[1] 2025'!R186 &lt;&gt;"",'[1] 2025'!R186,"")</f>
        <v>Estimació</v>
      </c>
      <c r="S188" s="35">
        <f>'[1] 2025'!T186</f>
        <v>45966</v>
      </c>
      <c r="T188" s="35" t="str">
        <f>IF('[1] 2025'!U186 &lt;&gt;"",'[1] 2025'!U186,"")</f>
        <v/>
      </c>
    </row>
    <row r="189" spans="2:23" hidden="1" x14ac:dyDescent="0.2">
      <c r="B189" s="4">
        <f>IF('[1] 2025'!C187 &lt;&gt;"",'[1] 2025'!C187,"")</f>
        <v>31937</v>
      </c>
      <c r="C189" s="35">
        <f>IF('[1] 2025'!D187 &lt;&gt;"",'[1] 2025'!D187,"")</f>
        <v>45954</v>
      </c>
      <c r="D189" s="35">
        <f>IF('[1] 2025'!E187 &lt;&gt;"",'[1] 2025'!E187,"")</f>
        <v>45985</v>
      </c>
      <c r="E189" s="37">
        <f>IF('[1] 2025'!F187 &lt;&gt;"",'[1] 2025'!F187,"")</f>
        <v>13</v>
      </c>
      <c r="F189" s="37" t="str">
        <f>IF('[1] 2025'!G187 &lt;&gt;"",'[1] 2025'!G187,"")</f>
        <v/>
      </c>
      <c r="G189" s="4" t="str">
        <f>IF('[1] 2025'!H187 &lt;&gt;"",'[1] 2025'!H187,"")</f>
        <v>Activitats</v>
      </c>
      <c r="H189" s="4" t="str">
        <f>IF('[1] 2025'!I187 &lt;&gt;"",'[1] 2025'!I187,"")</f>
        <v>Dona</v>
      </c>
      <c r="I189" s="35" t="str">
        <f>'[1] 2025'!J187</f>
        <v>Català</v>
      </c>
      <c r="J189" s="4" t="str">
        <f>'[1] 2025'!K187</f>
        <v>Electrònic</v>
      </c>
      <c r="K189" s="4" t="str">
        <f>'[1] 2025'!L187</f>
        <v>Sol·licitud per consultar l'expedient d'activitat d'un establiment de restauració.</v>
      </c>
      <c r="L189" s="4">
        <f>'[1] 2025'!M187</f>
        <v>13</v>
      </c>
      <c r="M189" s="4" t="str">
        <f>'[1] 2025'!N187</f>
        <v>Sí</v>
      </c>
      <c r="P189" s="35">
        <f>'[1] 2025'!Q187</f>
        <v>45967</v>
      </c>
      <c r="Q189" s="4" t="str">
        <f>IF('[1] 2025'!R187 &lt;&gt;"",'[1] 2025'!R187,"")</f>
        <v>Estimació</v>
      </c>
      <c r="S189" s="35">
        <f>'[1] 2025'!T187</f>
        <v>45967</v>
      </c>
    </row>
    <row r="190" spans="2:23" hidden="1" x14ac:dyDescent="0.2">
      <c r="B190" s="4">
        <f>IF('[1] 2025'!C188 &lt;&gt;"",'[1] 2025'!C188,"")</f>
        <v>31967</v>
      </c>
      <c r="C190" s="35">
        <f>IF('[1] 2025'!D188 &lt;&gt;"",'[1] 2025'!D188,"")</f>
        <v>45954</v>
      </c>
      <c r="D190" s="35">
        <f>IF('[1] 2025'!E188 &lt;&gt;"",'[1] 2025'!E188,"")</f>
        <v>45985</v>
      </c>
      <c r="E190" s="37" t="str">
        <f>IF('[1] 2025'!F188 &lt;&gt;"",'[1] 2025'!F188,"")</f>
        <v>PENDENT RRHH</v>
      </c>
      <c r="F190" s="37" t="str">
        <f>IF('[1] 2025'!G188 &lt;&gt;"",'[1] 2025'!G188,"")</f>
        <v/>
      </c>
      <c r="G190" s="4" t="str">
        <f>IF('[1] 2025'!H188 &lt;&gt;"",'[1] 2025'!H188,"")</f>
        <v>Personal i processos selectius</v>
      </c>
      <c r="H190" s="4" t="str">
        <f>IF('[1] 2025'!I188 &lt;&gt;"",'[1] 2025'!I188,"")</f>
        <v>Persona jurídica</v>
      </c>
      <c r="I190" s="35" t="str">
        <f>'[1] 2025'!J188</f>
        <v>Català</v>
      </c>
      <c r="J190" s="4" t="str">
        <f>'[1] 2025'!K188</f>
        <v>Electrònic</v>
      </c>
      <c r="K190" s="4" t="str">
        <f>'[1] 2025'!L188</f>
        <v>Sol·licitud de la fitxa descriptiva de la plaça de tècnic/a auxiliar en polítiques LGTBI i document sobre l'aprovació de l'oferta pública d'ocupació de l'Ajuntament on consti la inclusió de la plaça de tècnic/a auxiliar en polítiques LGTBI.</v>
      </c>
      <c r="L190" s="4">
        <f>'[1] 2025'!M188</f>
        <v>4</v>
      </c>
      <c r="M190" s="4" t="str">
        <f>'[1] 2025'!N188</f>
        <v>Sí</v>
      </c>
      <c r="P190" s="35" t="str">
        <f>IF('[1] 2025'!$Q$188&lt;&gt;"",'[1] 2025'!$Q$188,"")</f>
        <v/>
      </c>
      <c r="Q190" s="35" t="str">
        <f>IF('[1] 2025'!$Q$188&lt;&gt;"",'[1] 2025'!$Q$188,"")</f>
        <v/>
      </c>
      <c r="R190" s="35" t="str">
        <f>IF('[1] 2025'!$Q$188&lt;&gt;"",'[1] 2025'!$Q$188,"")</f>
        <v/>
      </c>
      <c r="S190" s="35" t="str">
        <f>IF('[1] 2025'!$Q$188&lt;&gt;"",'[1] 2025'!$Q$188,"")</f>
        <v/>
      </c>
      <c r="T190" s="35" t="str">
        <f>IF('[1] 2025'!$Q$188&lt;&gt;"",'[1] 2025'!$Q$188,"")</f>
        <v/>
      </c>
      <c r="U190" s="35" t="str">
        <f>IF('[1] 2025'!$Q$188&lt;&gt;"",'[1] 2025'!$Q$188,"")</f>
        <v/>
      </c>
      <c r="V190" s="35" t="str">
        <f>IF('[1] 2025'!$Q$188&lt;&gt;"",'[1] 2025'!$Q$188,"")</f>
        <v/>
      </c>
      <c r="W190" s="35" t="str">
        <f>IF('[1] 2025'!$Q$188&lt;&gt;"",'[1] 2025'!$Q$188,"")</f>
        <v/>
      </c>
    </row>
    <row r="191" spans="2:23" hidden="1" x14ac:dyDescent="0.2">
      <c r="B191" s="4">
        <f>IF('[1] 2025'!C189 &lt;&gt;"",'[1] 2025'!C189,"")</f>
        <v>32533</v>
      </c>
      <c r="C191" s="35">
        <f>IF('[1] 2025'!D189 &lt;&gt;"",'[1] 2025'!D189,"")</f>
        <v>45961</v>
      </c>
      <c r="D191" s="35">
        <f>IF('[1] 2025'!E189 &lt;&gt;"",'[1] 2025'!E189,"")</f>
        <v>45991</v>
      </c>
      <c r="E191" s="37">
        <f>IF('[1] 2025'!F189 &lt;&gt;"",'[1] 2025'!F189,"")</f>
        <v>18</v>
      </c>
      <c r="F191" s="37" t="str">
        <f>IF('[1] 2025'!G189 &lt;&gt;"",'[1] 2025'!G189,"")</f>
        <v/>
      </c>
      <c r="G191" s="4" t="str">
        <f>IF('[1] 2025'!H189 &lt;&gt;"",'[1] 2025'!H189,"")</f>
        <v>Planejament i Urbanisme</v>
      </c>
      <c r="H191" s="4" t="str">
        <f>IF('[1] 2025'!I189 &lt;&gt;"",'[1] 2025'!I189,"")</f>
        <v>Persona jurídica</v>
      </c>
      <c r="I191" s="35" t="str">
        <f>'[1] 2025'!J189</f>
        <v>Català</v>
      </c>
      <c r="J191" s="4" t="str">
        <f>'[1] 2025'!K189</f>
        <v>Electrònic</v>
      </c>
      <c r="K191" s="4" t="str">
        <f>'[1] 2025'!L189</f>
        <v xml:space="preserve">Sol·licitud d'una còpia del Projecte d'Urbanització del PAU-CS03. </v>
      </c>
      <c r="L191" s="4">
        <f>'[1] 2025'!M189</f>
        <v>3</v>
      </c>
      <c r="M191" s="4" t="str">
        <f>'[1] 2025'!N189</f>
        <v>Sí</v>
      </c>
      <c r="P191" s="35">
        <f>'[1] 2025'!Q189</f>
        <v>45979</v>
      </c>
      <c r="Q191" s="4" t="str">
        <f>IF('[1] 2025'!R189 &lt;&gt;"",'[1] 2025'!R189,"")</f>
        <v>Estimació</v>
      </c>
      <c r="S191" s="35">
        <f>'[1] 2025'!T189</f>
        <v>45979</v>
      </c>
    </row>
    <row r="192" spans="2:23" hidden="1" x14ac:dyDescent="0.2">
      <c r="B192" s="4">
        <f>IF('[1] 2025'!C190 &lt;&gt;"",'[1] 2025'!C190,"")</f>
        <v>33136</v>
      </c>
      <c r="C192" s="35">
        <f>IF('[1] 2025'!D190 &lt;&gt;"",'[1] 2025'!D190,"")</f>
        <v>45966</v>
      </c>
      <c r="D192" s="35">
        <f>IF('[1] 2025'!E190 &lt;&gt;"",'[1] 2025'!E190,"")</f>
        <v>45996</v>
      </c>
      <c r="E192" s="37">
        <f>IF('[1] 2025'!F190 &lt;&gt;"",'[1] 2025'!F190,"")</f>
        <v>37</v>
      </c>
      <c r="F192" s="37" t="str">
        <f>IF('[1] 2025'!G190 &lt;&gt;"",'[1] 2025'!G190,"")</f>
        <v>Demora en la tramitació</v>
      </c>
      <c r="G192" s="4" t="str">
        <f>IF('[1] 2025'!H190 &lt;&gt;"",'[1] 2025'!H190,"")</f>
        <v>Personal i processos selectius</v>
      </c>
      <c r="H192" s="4" t="str">
        <f>IF('[1] 2025'!I190 &lt;&gt;"",'[1] 2025'!I190,"")</f>
        <v>Persona jurídica</v>
      </c>
      <c r="I192" s="35" t="str">
        <f>'[1] 2025'!J190</f>
        <v>Català</v>
      </c>
      <c r="J192" s="4" t="str">
        <f>'[1] 2025'!K190</f>
        <v>Electrònic</v>
      </c>
      <c r="K192" s="4" t="str">
        <f>'[1] 2025'!L190</f>
        <v>Sol·licitud de totes les pòlisses d'assegurances que es trobin en vigor i que estiguin vinculades directament amb els treballdors de l'Ajuntament.</v>
      </c>
      <c r="L192" s="4">
        <f>'[1] 2025'!M190</f>
        <v>4</v>
      </c>
      <c r="M192" s="4" t="str">
        <f>'[1] 2025'!N190</f>
        <v>Sí</v>
      </c>
      <c r="P192" s="35">
        <f>'[1] 2025'!Q190</f>
        <v>46003</v>
      </c>
      <c r="Q192" s="4" t="str">
        <f>IF('[1] 2025'!R190 &lt;&gt;"",'[1] 2025'!R190,"")</f>
        <v>Estimació</v>
      </c>
      <c r="S192" s="35">
        <f>'[1] 2025'!T190</f>
        <v>46003</v>
      </c>
    </row>
    <row r="193" spans="2:23" hidden="1" x14ac:dyDescent="0.2">
      <c r="B193" s="4">
        <f>IF('[1] 2025'!C191 &lt;&gt;"",'[1] 2025'!C191,"")</f>
        <v>33350</v>
      </c>
      <c r="C193" s="35">
        <f>IF('[1] 2025'!D191 &lt;&gt;"",'[1] 2025'!D191,"")</f>
        <v>45967</v>
      </c>
      <c r="D193" s="35">
        <f>IF('[1] 2025'!E191 &lt;&gt;"",'[1] 2025'!E191,"")</f>
        <v>45997</v>
      </c>
      <c r="E193" s="37">
        <f>IF('[1] 2025'!F191 &lt;&gt;"",'[1] 2025'!F191,"")</f>
        <v>7</v>
      </c>
      <c r="F193" s="37" t="str">
        <f>IF('[1] 2025'!G191 &lt;&gt;"",'[1] 2025'!G191,"")</f>
        <v/>
      </c>
      <c r="G193" s="4" t="str">
        <f>IF('[1] 2025'!H191 &lt;&gt;"",'[1] 2025'!H191,"")</f>
        <v>Urbanisme</v>
      </c>
      <c r="H193" s="4" t="str">
        <f>IF('[1] 2025'!I191 &lt;&gt;"",'[1] 2025'!I191,"")</f>
        <v>Dona</v>
      </c>
      <c r="I193" s="35" t="str">
        <f>'[1] 2025'!J191</f>
        <v>Castellà</v>
      </c>
      <c r="J193" s="4" t="str">
        <f>'[1] 2025'!K191</f>
        <v>Electrònic</v>
      </c>
      <c r="K193" s="4" t="str">
        <f>'[1] 2025'!L191</f>
        <v>Sol·licitud de còpia íntegra de l'expedient de comunicació de primera ocupació de l'edifici situat al c/Guillem de Claramunt, núm. 16.</v>
      </c>
      <c r="L193" s="4">
        <f>'[1] 2025'!M191</f>
        <v>12</v>
      </c>
      <c r="M193" s="4" t="str">
        <f>'[1] 2025'!N191</f>
        <v>Sí</v>
      </c>
      <c r="P193" s="35">
        <f>'[1] 2025'!Q191</f>
        <v>45974</v>
      </c>
      <c r="Q193" s="4" t="str">
        <f>IF('[1] 2025'!R191 &lt;&gt;"",'[1] 2025'!R191,"")</f>
        <v>Estimació</v>
      </c>
      <c r="S193" s="35">
        <f>'[1] 2025'!T191</f>
        <v>45974</v>
      </c>
    </row>
    <row r="194" spans="2:23" hidden="1" x14ac:dyDescent="0.2">
      <c r="B194" s="4">
        <f>IF('[1] 2025'!C192 &lt;&gt;"",'[1] 2025'!C192,"")</f>
        <v>33356</v>
      </c>
      <c r="C194" s="35">
        <f>IF('[1] 2025'!D192 &lt;&gt;"",'[1] 2025'!D192,"")</f>
        <v>45967</v>
      </c>
      <c r="D194" s="35">
        <f>IF('[1] 2025'!E192 &lt;&gt;"",'[1] 2025'!E192,"")</f>
        <v>45997</v>
      </c>
      <c r="E194" s="37">
        <f>IF('[1] 2025'!F192 &lt;&gt;"",'[1] 2025'!F192,"")</f>
        <v>12</v>
      </c>
      <c r="F194" s="37" t="str">
        <f>IF('[1] 2025'!G192 &lt;&gt;"",'[1] 2025'!G192,"")</f>
        <v/>
      </c>
      <c r="G194" s="4" t="str">
        <f>IF('[1] 2025'!H192 &lt;&gt;"",'[1] 2025'!H192,"")</f>
        <v>Urbanisme</v>
      </c>
      <c r="H194" s="4" t="str">
        <f>IF('[1] 2025'!I192 &lt;&gt;"",'[1] 2025'!I192,"")</f>
        <v>Home</v>
      </c>
      <c r="I194" s="35" t="str">
        <f>'[1] 2025'!J192</f>
        <v>Castellà</v>
      </c>
      <c r="J194" s="4" t="str">
        <f>'[1] 2025'!K192</f>
        <v>Presencial</v>
      </c>
      <c r="K194" s="4" t="str">
        <f>'[1] 2025'!L192</f>
        <v>Sol·licitud per consultar els plànols dels locals, situats al c/ Madrid, núm. 18.</v>
      </c>
      <c r="L194" s="4">
        <f>'[1] 2025'!M192</f>
        <v>12</v>
      </c>
      <c r="M194" s="4" t="str">
        <f>'[1] 2025'!N192</f>
        <v>No</v>
      </c>
      <c r="P194" s="35">
        <f>'[1] 2025'!Q192</f>
        <v>45979</v>
      </c>
      <c r="Q194" s="4" t="str">
        <f>IF('[1] 2025'!R192 &lt;&gt;"",'[1] 2025'!R192,"")</f>
        <v>Estimació</v>
      </c>
      <c r="S194" s="35">
        <f>'[1] 2025'!T192</f>
        <v>45979</v>
      </c>
    </row>
    <row r="195" spans="2:23" hidden="1" x14ac:dyDescent="0.2">
      <c r="B195" s="4">
        <f>IF('[1] 2025'!C193 &lt;&gt;"",'[1] 2025'!C193,"")</f>
        <v>33428</v>
      </c>
      <c r="C195" s="35">
        <f>IF('[1] 2025'!D193 &lt;&gt;"",'[1] 2025'!D193,"")</f>
        <v>45968</v>
      </c>
      <c r="D195" s="35">
        <f>IF('[1] 2025'!E193 &lt;&gt;"",'[1] 2025'!E193,"")</f>
        <v>45998</v>
      </c>
      <c r="E195" s="37">
        <f>IF('[1] 2025'!F193 &lt;&gt;"",'[1] 2025'!F193,"")</f>
        <v>24</v>
      </c>
      <c r="G195" s="4" t="str">
        <f>IF('[1] 2025'!H193 &lt;&gt;"",'[1] 2025'!H193,"")</f>
        <v>Cultura</v>
      </c>
      <c r="H195" s="4" t="str">
        <f>IF('[1] 2025'!I193 &lt;&gt;"",'[1] 2025'!I193,"")</f>
        <v>Dona</v>
      </c>
      <c r="I195" s="35" t="str">
        <f>'[1] 2025'!J193</f>
        <v>Castellà</v>
      </c>
      <c r="J195" s="4" t="str">
        <f>'[1] 2025'!K193</f>
        <v>Electrònic</v>
      </c>
      <c r="K195" s="4" t="str">
        <f>'[1] 2025'!L193</f>
        <v>Sol·licitud d'informació detallada sobre el confeti utilitzat al Cos Blanc celebrat al mes de febrer de 2025.</v>
      </c>
      <c r="L195" s="4">
        <f>'[1] 2025'!M193</f>
        <v>14</v>
      </c>
      <c r="M195" s="4" t="str">
        <f>'[1] 2025'!N193</f>
        <v>Sí</v>
      </c>
      <c r="P195" s="35">
        <f>'[1] 2025'!Q193</f>
        <v>45992</v>
      </c>
      <c r="Q195" s="4" t="str">
        <f>IF('[1] 2025'!R193 &lt;&gt;"",'[1] 2025'!R193,"")</f>
        <v>Estimació</v>
      </c>
      <c r="S195" s="35">
        <f>'[1] 2025'!T193</f>
        <v>45992</v>
      </c>
    </row>
    <row r="196" spans="2:23" hidden="1" x14ac:dyDescent="0.2">
      <c r="B196" s="4">
        <f>IF('[1] 2025'!C194 &lt;&gt;"",'[1] 2025'!C194,"")</f>
        <v>34239</v>
      </c>
      <c r="C196" s="35">
        <f>IF('[1] 2025'!D194 &lt;&gt;"",'[1] 2025'!D194,"")</f>
        <v>45975</v>
      </c>
      <c r="D196" s="35">
        <f>IF('[1] 2025'!E194 &lt;&gt;"",'[1] 2025'!E194,"")</f>
        <v>46005</v>
      </c>
      <c r="E196" s="37">
        <f>IF('[1] 2025'!F194 &lt;&gt;"",'[1] 2025'!F194,"")</f>
        <v>13</v>
      </c>
      <c r="G196" s="4" t="str">
        <f>IF('[1] 2025'!H194 &lt;&gt;"",'[1] 2025'!H194,"")</f>
        <v>Personal i processos selectius</v>
      </c>
      <c r="H196" s="4" t="str">
        <f>IF('[1] 2025'!I194 &lt;&gt;"",'[1] 2025'!I194,"")</f>
        <v>Persona jurídica</v>
      </c>
      <c r="I196" s="35" t="str">
        <f>'[1] 2025'!J194</f>
        <v>Català</v>
      </c>
      <c r="J196" s="4" t="str">
        <f>'[1] 2025'!K194</f>
        <v>Electrònic</v>
      </c>
      <c r="K196" s="4" t="str">
        <f>'[1] 2025'!L194</f>
        <v>Sol·licitud del contracte programa de la plaça de tècnic auxiliar en polítiques LGTBI</v>
      </c>
      <c r="L196" s="4">
        <f>'[1] 2025'!M194</f>
        <v>4</v>
      </c>
      <c r="M196" s="4" t="str">
        <f>'[1] 2025'!N194</f>
        <v>Sí</v>
      </c>
      <c r="P196" s="35">
        <f>'[1] 2025'!Q194</f>
        <v>45988</v>
      </c>
      <c r="Q196" s="4" t="str">
        <f>IF('[1] 2025'!R194 &lt;&gt;"",'[1] 2025'!R194,"")</f>
        <v>Estimació</v>
      </c>
      <c r="S196" s="35">
        <f>'[1] 2025'!T194</f>
        <v>45988</v>
      </c>
    </row>
    <row r="197" spans="2:23" hidden="1" x14ac:dyDescent="0.2">
      <c r="B197" s="4">
        <f>IF('[1] 2025'!C195 &lt;&gt;"",'[1] 2025'!C195,"")</f>
        <v>34625</v>
      </c>
      <c r="C197" s="35">
        <f>IF('[1] 2025'!D195 &lt;&gt;"",'[1] 2025'!D195,"")</f>
        <v>45979</v>
      </c>
      <c r="D197" s="35">
        <f>IF('[1] 2025'!E195 &lt;&gt;"",'[1] 2025'!E195,"")</f>
        <v>46009</v>
      </c>
      <c r="E197" s="37">
        <f>IF('[1] 2025'!F195 &lt;&gt;"",'[1] 2025'!F195,"")</f>
        <v>8</v>
      </c>
      <c r="G197" s="4" t="str">
        <f>IF('[1] 2025'!H195 &lt;&gt;"",'[1] 2025'!H195,"")</f>
        <v>Serveis socials</v>
      </c>
      <c r="H197" s="4" t="str">
        <f>IF('[1] 2025'!I195 &lt;&gt;"",'[1] 2025'!I195,"")</f>
        <v>Dona</v>
      </c>
      <c r="I197" s="35" t="str">
        <f>'[1] 2025'!J195</f>
        <v>Català</v>
      </c>
      <c r="J197" s="4" t="str">
        <f>'[1] 2025'!K195</f>
        <v>Electrònic</v>
      </c>
      <c r="K197" s="4" t="str">
        <f>'[1] 2025'!L195</f>
        <v>Sol·licitud de les memòries disponibles del servei d'intervenció socioeducativa del Dofí Màgic.</v>
      </c>
      <c r="L197" s="4">
        <f>'[1] 2025'!M195</f>
        <v>11</v>
      </c>
      <c r="M197" s="4" t="str">
        <f>'[1] 2025'!N195</f>
        <v>Sí</v>
      </c>
      <c r="P197" s="35">
        <f>'[1] 2025'!Q195</f>
        <v>45986</v>
      </c>
      <c r="Q197" s="4" t="str">
        <f>IF('[1] 2025'!R195 &lt;&gt;"",'[1] 2025'!R195,"")</f>
        <v>Estimació</v>
      </c>
      <c r="S197" s="35">
        <f>'[1] 2025'!T195</f>
        <v>45987</v>
      </c>
    </row>
    <row r="198" spans="2:23" hidden="1" x14ac:dyDescent="0.2">
      <c r="B198" s="4">
        <f>IF('[1] 2025'!C196 &lt;&gt;"",'[1] 2025'!C196,"")</f>
        <v>34827</v>
      </c>
      <c r="C198" s="35">
        <f>IF('[1] 2025'!D196 &lt;&gt;"",'[1] 2025'!D196,"")</f>
        <v>45981</v>
      </c>
      <c r="D198" s="35">
        <f>IF('[1] 2025'!E196 &lt;&gt;"",'[1] 2025'!E196,"")</f>
        <v>46011</v>
      </c>
      <c r="E198" s="37">
        <f>IF('[1] 2025'!F196 &lt;&gt;"",'[1] 2025'!F196,"")</f>
        <v>20</v>
      </c>
      <c r="G198" s="4" t="str">
        <f>IF('[1] 2025'!H196 &lt;&gt;"",'[1] 2025'!H196,"")</f>
        <v>Personal i processos selectius</v>
      </c>
      <c r="H198" s="4" t="str">
        <f>IF('[1] 2025'!I196 &lt;&gt;"",'[1] 2025'!I196,"")</f>
        <v>Dona</v>
      </c>
      <c r="I198" s="35" t="str">
        <f>'[1] 2025'!J196</f>
        <v>Castellà</v>
      </c>
      <c r="J198" s="4" t="str">
        <f>'[1] 2025'!K196</f>
        <v>Electrònic</v>
      </c>
      <c r="K198" s="4" t="str">
        <f>'[1] 2025'!L196</f>
        <v>Sol·licitud dels exàmens tipus test, pràctics, supòsits jurídics o altres proves selectives emprades en els darrers processos d'oposició o concurs-oposició per a llocs del subgrup A2.</v>
      </c>
      <c r="L198" s="4">
        <f>'[1] 2025'!M196</f>
        <v>4</v>
      </c>
      <c r="M198" s="4" t="str">
        <f>'[1] 2025'!N196</f>
        <v>Sí</v>
      </c>
      <c r="P198" s="35">
        <f>'[1] 2025'!Q196</f>
        <v>46001</v>
      </c>
      <c r="Q198" s="4" t="str">
        <f>IF('[1] 2025'!R196 &lt;&gt;"",'[1] 2025'!R196,"")</f>
        <v>Estimació</v>
      </c>
      <c r="S198" s="35">
        <f>'[1] 2025'!T196</f>
        <v>46001</v>
      </c>
    </row>
    <row r="199" spans="2:23" hidden="1" x14ac:dyDescent="0.2">
      <c r="B199" s="4">
        <f>IF('[1] 2025'!C197 &lt;&gt;"",'[1] 2025'!C197,"")</f>
        <v>34846</v>
      </c>
      <c r="C199" s="35">
        <f>IF('[1] 2025'!D197 &lt;&gt;"",'[1] 2025'!D197,"")</f>
        <v>45981</v>
      </c>
      <c r="D199" s="35">
        <f>IF('[1] 2025'!E197 &lt;&gt;"",'[1] 2025'!E197,"")</f>
        <v>46011</v>
      </c>
      <c r="E199" s="37">
        <f>IF('[1] 2025'!F197 &lt;&gt;"",'[1] 2025'!F197,"")</f>
        <v>27</v>
      </c>
      <c r="G199" s="4" t="str">
        <f>IF('[1] 2025'!H197 &lt;&gt;"",'[1] 2025'!H197,"")</f>
        <v>Urbanisme</v>
      </c>
      <c r="H199" s="4" t="str">
        <f>IF('[1] 2025'!I197 &lt;&gt;"",'[1] 2025'!I197,"")</f>
        <v>Home</v>
      </c>
      <c r="I199" s="35" t="str">
        <f>'[1] 2025'!J197</f>
        <v>Castellà</v>
      </c>
      <c r="J199" s="4" t="str">
        <f>'[1] 2025'!K197</f>
        <v>Presencial</v>
      </c>
      <c r="K199" s="4" t="str">
        <f>'[1] 2025'!L197</f>
        <v>Sol·licitud d'accés als expedients sancionadors i de restauració urbanística incoats al local situat a la Via Aurèlia, 2, baixos, 4.</v>
      </c>
      <c r="L199" s="4">
        <f>'[1] 2025'!M197</f>
        <v>13</v>
      </c>
      <c r="M199" s="4" t="str">
        <f>'[1] 2025'!N197</f>
        <v>No</v>
      </c>
      <c r="P199" s="35">
        <f>'[1] 2025'!Q197</f>
        <v>46008</v>
      </c>
      <c r="Q199" s="4" t="str">
        <f>IF('[1] 2025'!R197 &lt;&gt;"",'[1] 2025'!R197,"")</f>
        <v>Desestimació</v>
      </c>
      <c r="S199" s="56"/>
    </row>
    <row r="200" spans="2:23" x14ac:dyDescent="0.2">
      <c r="B200" s="4">
        <f>IF('[1] 2025'!C198 &lt;&gt;"",'[1] 2025'!C198,"")</f>
        <v>35265</v>
      </c>
      <c r="C200" s="35">
        <f>IF('[1] 2025'!D198 &lt;&gt;"",'[1] 2025'!D198,"")</f>
        <v>45985</v>
      </c>
      <c r="D200" s="35">
        <f>IF('[1] 2025'!E198 &lt;&gt;"",'[1] 2025'!E198,"")</f>
        <v>46015</v>
      </c>
      <c r="E200" s="37">
        <f>IF('[1] 2025'!F198 &lt;&gt;"",'[1] 2025'!F198,"")</f>
        <v>51</v>
      </c>
      <c r="G200" s="4" t="str">
        <f>IF('[1] 2025'!H198 &lt;&gt;"",'[1] 2025'!H198,"")</f>
        <v>Activitats</v>
      </c>
      <c r="H200" s="4" t="str">
        <f>IF('[1] 2025'!I198 &lt;&gt;"",'[1] 2025'!I198,"")</f>
        <v>Home</v>
      </c>
      <c r="I200" s="35" t="str">
        <f>'[1] 2025'!J198</f>
        <v>Català</v>
      </c>
      <c r="J200" s="4" t="str">
        <f>'[1] 2025'!K198</f>
        <v>Electrònic</v>
      </c>
      <c r="K200" s="4" t="str">
        <f>'[1] 2025'!L198</f>
        <v>Sol·licitud de la llicència d'activitats del Mc Donald's, situat al Passeig Jaume I.</v>
      </c>
      <c r="L200" s="4">
        <f>'[1] 2025'!M198</f>
        <v>14</v>
      </c>
      <c r="M200" s="4" t="str">
        <f>'[1] 2025'!N198</f>
        <v>Sí</v>
      </c>
      <c r="P200" s="35">
        <f>'[1] 2025'!Q198</f>
        <v>46036</v>
      </c>
      <c r="Q200" s="4" t="str">
        <f>IF('[1] 2025'!R198 &lt;&gt;"",'[1] 2025'!R198,"")</f>
        <v>Inadmissió</v>
      </c>
      <c r="R200" s="87" t="s">
        <v>406</v>
      </c>
      <c r="S200" s="56"/>
    </row>
    <row r="201" spans="2:23" hidden="1" x14ac:dyDescent="0.2">
      <c r="B201" s="4">
        <f>IF('[1] 2025'!C199 &lt;&gt;"",'[1] 2025'!C199,"")</f>
        <v>36251</v>
      </c>
      <c r="C201" s="35">
        <f>IF('[1] 2025'!D199 &lt;&gt;"",'[1] 2025'!D199,"")</f>
        <v>45993</v>
      </c>
      <c r="D201" s="35">
        <f>IF('[1] 2025'!E199 &lt;&gt;"",'[1] 2025'!E199,"")</f>
        <v>46024</v>
      </c>
      <c r="E201" s="37" t="str">
        <f>IF('[1] 2025'!F199 &lt;&gt;"",'[1] 2025'!F199,"")</f>
        <v>PENDENT RRHH</v>
      </c>
      <c r="G201" s="4" t="str">
        <f>IF('[1] 2025'!H199 &lt;&gt;"",'[1] 2025'!H199,"")</f>
        <v>Personal i processos selectius</v>
      </c>
      <c r="H201" s="4" t="str">
        <f>IF('[1] 2025'!I199 &lt;&gt;"",'[1] 2025'!I199,"")</f>
        <v>Home</v>
      </c>
      <c r="I201" s="35" t="str">
        <f>'[1] 2025'!J199</f>
        <v>Castellà</v>
      </c>
      <c r="J201" s="4" t="str">
        <f>'[1] 2025'!K199</f>
        <v>Electrònic</v>
      </c>
      <c r="K201" s="4" t="str">
        <f>'[1] 2025'!L199</f>
        <v>Sol·licitud d'informació sobre l'aplicació de la pujada salarial.</v>
      </c>
      <c r="L201" s="4">
        <f>'[1] 2025'!M199</f>
        <v>4</v>
      </c>
      <c r="M201" s="4" t="str">
        <f>'[1] 2025'!N199</f>
        <v>Sí</v>
      </c>
      <c r="P201" s="35" t="str">
        <f>IF('[1] 2025'!$Q$199&lt;&gt;"",'[1] 2025'!$Q$199,"")</f>
        <v/>
      </c>
      <c r="Q201" s="35" t="str">
        <f>IF('[1] 2025'!$Q$199&lt;&gt;"",'[1] 2025'!$Q$199,"")</f>
        <v/>
      </c>
      <c r="R201" s="35" t="str">
        <f>IF('[1] 2025'!$Q$199&lt;&gt;"",'[1] 2025'!$Q$199,"")</f>
        <v/>
      </c>
      <c r="S201" s="35" t="str">
        <f>IF('[1] 2025'!$Q$199&lt;&gt;"",'[1] 2025'!$Q$199,"")</f>
        <v/>
      </c>
      <c r="T201" s="35" t="str">
        <f>IF('[1] 2025'!$Q$199&lt;&gt;"",'[1] 2025'!$Q$199,"")</f>
        <v/>
      </c>
      <c r="U201" s="35" t="str">
        <f>IF('[1] 2025'!$Q$199&lt;&gt;"",'[1] 2025'!$Q$199,"")</f>
        <v/>
      </c>
      <c r="V201" s="35" t="str">
        <f>IF('[1] 2025'!$Q$199&lt;&gt;"",'[1] 2025'!$Q$199,"")</f>
        <v/>
      </c>
      <c r="W201" s="35" t="str">
        <f>IF('[1] 2025'!$Q$199&lt;&gt;"",'[1] 2025'!$Q$199,"")</f>
        <v/>
      </c>
    </row>
    <row r="202" spans="2:23" hidden="1" x14ac:dyDescent="0.2">
      <c r="B202" s="4">
        <f>IF('[1] 2025'!C200 &lt;&gt;"",'[1] 2025'!C200,"")</f>
        <v>36571</v>
      </c>
      <c r="C202" s="35">
        <f>IF('[1] 2025'!D200 &lt;&gt;"",'[1] 2025'!D200,"")</f>
        <v>45996</v>
      </c>
      <c r="D202" s="35">
        <f>IF('[1] 2025'!E200 &lt;&gt;"",'[1] 2025'!E200,"")</f>
        <v>46027</v>
      </c>
      <c r="E202" s="37">
        <f>IF('[1] 2025'!F200 &lt;&gt;"",'[1] 2025'!F200,"")</f>
        <v>39</v>
      </c>
      <c r="G202" s="4" t="str">
        <f>IF('[1] 2025'!H200 &lt;&gt;"",'[1] 2025'!H200,"")</f>
        <v>Activitats</v>
      </c>
      <c r="H202" s="4" t="str">
        <f>IF('[1] 2025'!I200 &lt;&gt;"",'[1] 2025'!I200,"")</f>
        <v>Persona jurídica</v>
      </c>
      <c r="I202" s="35" t="str">
        <f>'[1] 2025'!J200</f>
        <v>Castellà</v>
      </c>
      <c r="J202" s="4" t="str">
        <f>'[1] 2025'!K200</f>
        <v>Electrònic</v>
      </c>
      <c r="K202" s="4" t="str">
        <f>'[1] 2025'!L200</f>
        <v>Sol·licitud de còpia de la llicència d'activitat dels locals 5-6 ubicats al c/ Bilbao, 2.</v>
      </c>
      <c r="L202" s="4">
        <f>'[1] 2025'!M200</f>
        <v>14</v>
      </c>
      <c r="M202" s="4" t="str">
        <f>'[1] 2025'!N200</f>
        <v>Sí</v>
      </c>
      <c r="P202" s="35">
        <f>'[1] 2025'!Q200</f>
        <v>46035</v>
      </c>
      <c r="Q202" s="4" t="str">
        <f>IF('[1] 2025'!R200 &lt;&gt;"",'[1] 2025'!R200,"")</f>
        <v>Estimació</v>
      </c>
      <c r="S202" s="35">
        <f>'[1] 2025'!T200</f>
        <v>46035</v>
      </c>
    </row>
    <row r="203" spans="2:23" hidden="1" x14ac:dyDescent="0.2">
      <c r="B203" s="4">
        <f>IF('[1] 2025'!C201 &lt;&gt;"",'[1] 2025'!C201,"")</f>
        <v>37400</v>
      </c>
      <c r="C203" s="35">
        <f>IF('[1] 2025'!D201 &lt;&gt;"",'[1] 2025'!D201,"")</f>
        <v>46005</v>
      </c>
      <c r="D203" s="35">
        <f>IF('[1] 2025'!E201 &lt;&gt;"",'[1] 2025'!E201,"")</f>
        <v>46036</v>
      </c>
      <c r="E203" s="37">
        <f>IF('[1] 2025'!F201 &lt;&gt;"",'[1] 2025'!F201,"")</f>
        <v>31</v>
      </c>
      <c r="G203" s="4" t="str">
        <f>IF('[1] 2025'!H201 &lt;&gt;"",'[1] 2025'!H201,"")</f>
        <v>Activitats</v>
      </c>
      <c r="H203" s="4" t="str">
        <f>IF('[1] 2025'!I201 &lt;&gt;"",'[1] 2025'!I201,"")</f>
        <v>Home</v>
      </c>
      <c r="I203" s="35" t="str">
        <f>'[1] 2025'!J201</f>
        <v>Català</v>
      </c>
      <c r="J203" s="4" t="str">
        <f>'[1] 2025'!K201</f>
        <v>Electrònic</v>
      </c>
      <c r="K203" s="4" t="str">
        <f>'[1] 2025'!L201</f>
        <v>Sol·licitud de les llicències d'activitats dels locals de la Comunitat de propietaris, ubicada al c/ Falset, 6.</v>
      </c>
      <c r="L203" s="4">
        <f>'[1] 2025'!M201</f>
        <v>14</v>
      </c>
      <c r="M203" s="4" t="str">
        <f>'[1] 2025'!N201</f>
        <v>Sí</v>
      </c>
      <c r="P203" s="35">
        <f>'[1] 2025'!Q201</f>
        <v>46036</v>
      </c>
      <c r="Q203" s="4" t="str">
        <f>IF('[1] 2025'!R201 &lt;&gt;"",'[1] 2025'!R201,"")</f>
        <v>Estimació</v>
      </c>
      <c r="S203" s="35">
        <f>'[1] 2025'!T201</f>
        <v>46036</v>
      </c>
    </row>
    <row r="204" spans="2:23" x14ac:dyDescent="0.2">
      <c r="B204" s="4">
        <f>IF('[1] 2025'!C202 &lt;&gt;"",'[1] 2025'!C202,"")</f>
        <v>37396</v>
      </c>
      <c r="C204" s="35">
        <f>IF('[1] 2025'!D202 &lt;&gt;"",'[1] 2025'!D202,"")</f>
        <v>46004</v>
      </c>
      <c r="D204" s="35">
        <f>IF('[1] 2025'!E202 &lt;&gt;"",'[1] 2025'!E202,"")</f>
        <v>46035</v>
      </c>
      <c r="E204" s="37">
        <f>IF('[1] 2025'!F202 &lt;&gt;"",'[1] 2025'!F202,"")</f>
        <v>32</v>
      </c>
      <c r="G204" s="4" t="str">
        <f>IF('[1] 2025'!H202 &lt;&gt;"",'[1] 2025'!H202,"")</f>
        <v>Serveis Econòmics</v>
      </c>
      <c r="H204" s="4" t="str">
        <f>IF('[1] 2025'!I202 &lt;&gt;"",'[1] 2025'!I202,"")</f>
        <v>Home</v>
      </c>
      <c r="I204" s="35" t="str">
        <f>'[1] 2025'!J202</f>
        <v>Català</v>
      </c>
      <c r="J204" s="4" t="str">
        <f>'[1] 2025'!K202</f>
        <v>Electrònic</v>
      </c>
      <c r="K204" s="4" t="str">
        <f>'[1] 2025'!L202</f>
        <v>Sol·licitud d'informació del pressupost de l'any 2026.</v>
      </c>
      <c r="L204" s="4">
        <f>'[1] 2025'!M202</f>
        <v>13</v>
      </c>
      <c r="M204" s="4" t="str">
        <f>'[1] 2025'!N202</f>
        <v>Sí</v>
      </c>
      <c r="P204" s="35">
        <f>'[1] 2025'!Q202</f>
        <v>46036</v>
      </c>
      <c r="Q204" s="4" t="str">
        <f>IF('[1] 2025'!R202 &lt;&gt;"",'[1] 2025'!R202,"")</f>
        <v>Inadmissió</v>
      </c>
      <c r="R204" s="87" t="s">
        <v>407</v>
      </c>
      <c r="S204" s="56"/>
    </row>
    <row r="205" spans="2:23" hidden="1" x14ac:dyDescent="0.2">
      <c r="B205" s="4" t="str">
        <f>IF('[1] 2025'!C203 &lt;&gt;"",'[1] 2025'!C203,"")</f>
        <v/>
      </c>
    </row>
    <row r="206" spans="2:23" ht="13.5" thickBot="1" x14ac:dyDescent="0.25"/>
    <row r="207" spans="2:23" ht="13.5" thickBot="1" x14ac:dyDescent="0.25">
      <c r="B207" s="38" t="s">
        <v>404</v>
      </c>
      <c r="C207" s="39">
        <f>COUNTIF(H16:H204,H200)</f>
        <v>81</v>
      </c>
      <c r="D207" s="39">
        <f>COUNTIF(H16:H204,H197)</f>
        <v>51</v>
      </c>
      <c r="E207" s="36">
        <f>COUNTIF(H16:H204,H202)</f>
        <v>57</v>
      </c>
      <c r="F207" s="54"/>
    </row>
    <row r="208" spans="2:23" ht="13.5" thickBot="1" x14ac:dyDescent="0.25">
      <c r="B208" s="38" t="s">
        <v>93</v>
      </c>
      <c r="C208" s="39">
        <f>COUNTIF(I16:I204,I199)</f>
        <v>91</v>
      </c>
      <c r="D208" s="39">
        <f>COUNTIF(I16:I204,I204)</f>
        <v>98</v>
      </c>
      <c r="E208" s="54"/>
    </row>
    <row r="209" spans="2:7" ht="13.5" thickBot="1" x14ac:dyDescent="0.25">
      <c r="B209" s="38" t="s">
        <v>94</v>
      </c>
      <c r="C209" s="39">
        <f>COUNTIF(J16:J204,J194)</f>
        <v>44</v>
      </c>
      <c r="D209" s="39">
        <f>COUNTIF(J16:J204,J198)</f>
        <v>145</v>
      </c>
      <c r="E209" s="54"/>
    </row>
    <row r="210" spans="2:7" ht="13.5" thickBot="1" x14ac:dyDescent="0.25">
      <c r="B210" s="38" t="s">
        <v>402</v>
      </c>
      <c r="C210" s="36">
        <f>COUNTIF(E16:E204,"&lt;31")</f>
        <v>130</v>
      </c>
      <c r="D210" s="36">
        <v>59</v>
      </c>
      <c r="E210" s="55"/>
      <c r="F210" s="54"/>
    </row>
    <row r="211" spans="2:7" ht="13.5" thickBot="1" x14ac:dyDescent="0.25">
      <c r="B211" s="38" t="s">
        <v>405</v>
      </c>
      <c r="C211" s="39">
        <f>AVERAGE(E16:E204)</f>
        <v>27</v>
      </c>
    </row>
    <row r="212" spans="2:7" ht="13.5" thickBot="1" x14ac:dyDescent="0.25"/>
    <row r="213" spans="2:7" ht="13.5" thickBot="1" x14ac:dyDescent="0.25">
      <c r="C213" s="60" t="s">
        <v>20</v>
      </c>
      <c r="D213" s="61"/>
      <c r="E213" s="61"/>
      <c r="F213" s="61"/>
      <c r="G213" s="62"/>
    </row>
    <row r="214" spans="2:7" ht="13.5" thickBot="1" x14ac:dyDescent="0.25">
      <c r="B214" s="36">
        <f>COUNTIF(Q16:Q204,Q187)</f>
        <v>167</v>
      </c>
      <c r="C214" s="57" t="s">
        <v>18</v>
      </c>
      <c r="D214" s="58"/>
      <c r="E214" s="58"/>
      <c r="F214" s="58"/>
      <c r="G214" s="59"/>
    </row>
    <row r="215" spans="2:7" ht="13.5" thickBot="1" x14ac:dyDescent="0.25">
      <c r="B215" s="36">
        <f>COUNTIF(Q17:Q204,Q34)</f>
        <v>3</v>
      </c>
      <c r="C215" s="63" t="s">
        <v>16</v>
      </c>
      <c r="D215" s="64"/>
      <c r="E215" s="64"/>
      <c r="F215" s="64"/>
      <c r="G215" s="65"/>
    </row>
    <row r="216" spans="2:7" ht="13.5" thickBot="1" x14ac:dyDescent="0.25">
      <c r="B216" s="36">
        <f>COUNTIF(Q18:Q205,Q199)</f>
        <v>1</v>
      </c>
      <c r="C216" s="63" t="s">
        <v>17</v>
      </c>
      <c r="D216" s="64"/>
      <c r="E216" s="64"/>
      <c r="F216" s="64"/>
      <c r="G216" s="65"/>
    </row>
    <row r="217" spans="2:7" ht="13.5" thickBot="1" x14ac:dyDescent="0.25">
      <c r="B217" s="36">
        <f>COUNTIF(Q16:Q204,Q35)</f>
        <v>13</v>
      </c>
      <c r="C217" s="57" t="s">
        <v>1</v>
      </c>
      <c r="D217" s="58"/>
      <c r="E217" s="58"/>
      <c r="F217" s="58"/>
      <c r="G217" s="59"/>
    </row>
    <row r="218" spans="2:7" ht="13.5" thickBot="1" x14ac:dyDescent="0.25">
      <c r="B218" s="36">
        <f>COUNTIF(Q16:Q204,Q113)</f>
        <v>2</v>
      </c>
      <c r="C218" s="57" t="s">
        <v>0</v>
      </c>
      <c r="D218" s="58"/>
      <c r="E218" s="58"/>
      <c r="F218" s="58"/>
      <c r="G218" s="59"/>
    </row>
    <row r="219" spans="2:7" ht="13.5" thickBot="1" x14ac:dyDescent="0.25">
      <c r="B219" s="36">
        <f>COUNTIF(Q16:Q204,Q186)</f>
        <v>1</v>
      </c>
      <c r="C219" s="57" t="s">
        <v>15</v>
      </c>
      <c r="D219" s="58"/>
      <c r="E219" s="58"/>
      <c r="F219" s="58"/>
      <c r="G219" s="59"/>
    </row>
    <row r="220" spans="2:7" ht="13.5" thickBot="1" x14ac:dyDescent="0.25">
      <c r="B220" s="38">
        <f>SUM(B214:B219)</f>
        <v>187</v>
      </c>
    </row>
  </sheetData>
  <autoFilter ref="B15:W205" xr:uid="{CB07C338-60AA-4A0E-80EC-477EAFFEC304}">
    <filterColumn colId="15">
      <filters>
        <filter val="Inadmissió"/>
      </filters>
    </filterColumn>
  </autoFilter>
  <mergeCells count="16">
    <mergeCell ref="C3:J3"/>
    <mergeCell ref="E10:H10"/>
    <mergeCell ref="E11:H11"/>
    <mergeCell ref="E12:H12"/>
    <mergeCell ref="B5:H5"/>
    <mergeCell ref="E6:H6"/>
    <mergeCell ref="E7:H7"/>
    <mergeCell ref="E8:H8"/>
    <mergeCell ref="E9:H9"/>
    <mergeCell ref="C218:G218"/>
    <mergeCell ref="C219:G219"/>
    <mergeCell ref="C213:G213"/>
    <mergeCell ref="C214:G214"/>
    <mergeCell ref="C215:G215"/>
    <mergeCell ref="C216:G216"/>
    <mergeCell ref="C217:G217"/>
  </mergeCells>
  <conditionalFormatting sqref="E16:E204">
    <cfRule type="cellIs" dxfId="3" priority="2" operator="between">
      <formula>31</formula>
      <formula>500</formula>
    </cfRule>
  </conditionalFormatting>
  <conditionalFormatting sqref="F16:F194">
    <cfRule type="cellIs" dxfId="2" priority="3" operator="between">
      <formula>$E$68</formula>
      <formula>$E$53</formula>
    </cfRule>
  </conditionalFormatting>
  <conditionalFormatting sqref="N16:N185">
    <cfRule type="cellIs" dxfId="1" priority="1" operator="between">
      <formula>31</formula>
      <formula>500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C2623-C74A-4A54-A6A8-380C39C8B223}">
  <dimension ref="B1:W226"/>
  <sheetViews>
    <sheetView workbookViewId="0">
      <selection activeCell="E29" sqref="E29"/>
    </sheetView>
  </sheetViews>
  <sheetFormatPr defaultRowHeight="12.75" x14ac:dyDescent="0.2"/>
  <cols>
    <col min="1" max="1" width="2.85546875" style="4" customWidth="1"/>
    <col min="2" max="2" width="20.28515625" style="4" bestFit="1" customWidth="1"/>
    <col min="3" max="3" width="49.140625" style="4" bestFit="1" customWidth="1"/>
    <col min="4" max="4" width="12" style="4" bestFit="1" customWidth="1"/>
    <col min="5" max="5" width="26.28515625" style="4" bestFit="1" customWidth="1"/>
    <col min="6" max="6" width="54" style="4" bestFit="1" customWidth="1"/>
    <col min="7" max="7" width="49.140625" style="4" bestFit="1" customWidth="1"/>
    <col min="8" max="8" width="14.140625" style="4" bestFit="1" customWidth="1"/>
    <col min="9" max="10" width="9.140625" style="4"/>
    <col min="11" max="11" width="85.5703125" style="4" customWidth="1"/>
    <col min="12" max="12" width="9.140625" style="4"/>
    <col min="13" max="13" width="10.5703125" style="4" bestFit="1" customWidth="1"/>
    <col min="14" max="14" width="8.5703125" style="4" bestFit="1" customWidth="1"/>
    <col min="15" max="15" width="10" style="4" bestFit="1" customWidth="1"/>
    <col min="16" max="16" width="31.28515625" style="4" bestFit="1" customWidth="1"/>
    <col min="17" max="17" width="15" style="4" bestFit="1" customWidth="1"/>
    <col min="18" max="18" width="9.140625" style="4"/>
    <col min="19" max="19" width="36" style="4" bestFit="1" customWidth="1"/>
    <col min="20" max="21" width="16.5703125" style="4" bestFit="1" customWidth="1"/>
    <col min="22" max="22" width="21.5703125" style="4" bestFit="1" customWidth="1"/>
    <col min="23" max="23" width="28" style="4" customWidth="1"/>
    <col min="24" max="16384" width="9.140625" style="4"/>
  </cols>
  <sheetData>
    <row r="1" spans="2:23" s="1" customFormat="1" x14ac:dyDescent="0.2">
      <c r="H1" s="2"/>
      <c r="K1" s="3"/>
      <c r="M1" s="2"/>
      <c r="O1" s="2"/>
    </row>
    <row r="2" spans="2:23" s="1" customFormat="1" x14ac:dyDescent="0.2">
      <c r="H2" s="2"/>
      <c r="K2" s="3"/>
      <c r="M2" s="2"/>
      <c r="O2" s="2"/>
    </row>
    <row r="3" spans="2:23" s="20" customFormat="1" ht="14.45" customHeight="1" x14ac:dyDescent="0.25">
      <c r="C3" s="66" t="s">
        <v>401</v>
      </c>
      <c r="D3" s="66"/>
      <c r="E3" s="66"/>
      <c r="F3" s="66"/>
      <c r="G3" s="66"/>
      <c r="H3" s="66"/>
      <c r="I3" s="66"/>
      <c r="J3" s="66"/>
      <c r="K3" s="17"/>
      <c r="L3" s="18"/>
      <c r="M3" s="18"/>
    </row>
    <row r="4" spans="2:23" s="1" customFormat="1" ht="12.75" customHeight="1" x14ac:dyDescent="0.2">
      <c r="K4" s="3"/>
      <c r="M4" s="2"/>
      <c r="O4" s="2"/>
    </row>
    <row r="5" spans="2:23" s="1" customFormat="1" x14ac:dyDescent="0.2">
      <c r="B5" s="68" t="s">
        <v>2</v>
      </c>
      <c r="C5" s="68"/>
      <c r="D5" s="68"/>
      <c r="E5" s="68"/>
      <c r="F5" s="68"/>
      <c r="G5" s="68"/>
      <c r="H5" s="68"/>
      <c r="K5" s="3"/>
      <c r="M5" s="2"/>
      <c r="O5" s="2"/>
    </row>
    <row r="6" spans="2:23" s="1" customFormat="1" x14ac:dyDescent="0.2">
      <c r="B6" s="4">
        <v>1</v>
      </c>
      <c r="C6" s="4" t="s">
        <v>33</v>
      </c>
      <c r="D6" s="4">
        <v>9</v>
      </c>
      <c r="E6" s="67" t="s">
        <v>36</v>
      </c>
      <c r="F6" s="67"/>
      <c r="G6" s="67"/>
      <c r="H6" s="67"/>
      <c r="K6" s="3"/>
      <c r="M6" s="2"/>
      <c r="O6" s="2"/>
    </row>
    <row r="7" spans="2:23" s="1" customFormat="1" x14ac:dyDescent="0.2">
      <c r="B7" s="4">
        <v>2</v>
      </c>
      <c r="C7" s="4" t="s">
        <v>35</v>
      </c>
      <c r="D7" s="4">
        <v>10</v>
      </c>
      <c r="E7" s="67" t="s">
        <v>38</v>
      </c>
      <c r="F7" s="67"/>
      <c r="G7" s="67"/>
      <c r="H7" s="67"/>
      <c r="K7" s="3"/>
      <c r="M7" s="2"/>
      <c r="O7" s="2"/>
    </row>
    <row r="8" spans="2:23" s="1" customFormat="1" x14ac:dyDescent="0.2">
      <c r="B8" s="4">
        <v>3</v>
      </c>
      <c r="C8" s="4" t="s">
        <v>37</v>
      </c>
      <c r="D8" s="4">
        <v>11</v>
      </c>
      <c r="E8" s="67" t="s">
        <v>40</v>
      </c>
      <c r="F8" s="67"/>
      <c r="G8" s="67"/>
      <c r="H8" s="67"/>
      <c r="K8" s="3"/>
      <c r="M8" s="2"/>
      <c r="O8" s="2"/>
    </row>
    <row r="9" spans="2:23" s="1" customFormat="1" x14ac:dyDescent="0.2">
      <c r="B9" s="4">
        <v>4</v>
      </c>
      <c r="C9" s="4" t="s">
        <v>39</v>
      </c>
      <c r="D9" s="4">
        <v>12</v>
      </c>
      <c r="E9" s="67" t="s">
        <v>42</v>
      </c>
      <c r="F9" s="67"/>
      <c r="G9" s="67"/>
      <c r="H9" s="67"/>
      <c r="K9" s="3"/>
      <c r="M9" s="2"/>
      <c r="O9" s="2"/>
    </row>
    <row r="10" spans="2:23" s="1" customFormat="1" x14ac:dyDescent="0.2">
      <c r="B10" s="4">
        <v>5</v>
      </c>
      <c r="C10" s="4" t="s">
        <v>41</v>
      </c>
      <c r="D10" s="4">
        <v>13</v>
      </c>
      <c r="E10" s="67" t="s">
        <v>43</v>
      </c>
      <c r="F10" s="67"/>
      <c r="G10" s="67"/>
      <c r="H10" s="67"/>
      <c r="K10" s="3"/>
      <c r="M10" s="2"/>
      <c r="O10" s="2"/>
    </row>
    <row r="11" spans="2:23" s="1" customFormat="1" x14ac:dyDescent="0.2">
      <c r="B11" s="4">
        <v>6</v>
      </c>
      <c r="C11" s="4" t="s">
        <v>55</v>
      </c>
      <c r="D11" s="4">
        <v>14</v>
      </c>
      <c r="E11" s="67" t="s">
        <v>45</v>
      </c>
      <c r="F11" s="67"/>
      <c r="G11" s="67"/>
      <c r="H11" s="67"/>
      <c r="K11" s="3"/>
      <c r="M11" s="2"/>
      <c r="O11" s="2"/>
    </row>
    <row r="12" spans="2:23" s="1" customFormat="1" x14ac:dyDescent="0.2">
      <c r="B12" s="4">
        <v>7</v>
      </c>
      <c r="C12" s="4" t="s">
        <v>44</v>
      </c>
      <c r="E12" s="67"/>
      <c r="F12" s="67"/>
      <c r="G12" s="67"/>
      <c r="H12" s="67"/>
      <c r="K12" s="3"/>
      <c r="M12" s="2"/>
      <c r="O12" s="2"/>
    </row>
    <row r="13" spans="2:23" s="1" customFormat="1" x14ac:dyDescent="0.2">
      <c r="B13" s="4">
        <v>8</v>
      </c>
      <c r="C13" s="4" t="s">
        <v>34</v>
      </c>
      <c r="K13" s="3"/>
      <c r="M13" s="2"/>
      <c r="O13" s="2"/>
    </row>
    <row r="15" spans="2:23" x14ac:dyDescent="0.2">
      <c r="B15" s="34" t="str">
        <f>+'[1] 2025'!C13</f>
        <v>Entrada petició</v>
      </c>
      <c r="C15" s="34" t="str">
        <f>+'[1] 2025'!D13</f>
        <v>Data de la SAIP</v>
      </c>
      <c r="D15" s="34" t="str">
        <f>+'[1] 2025'!E13</f>
        <v xml:space="preserve">Dies ad quem </v>
      </c>
      <c r="E15" s="34" t="str">
        <f>+'[1] 2025'!F13</f>
        <v>Termini</v>
      </c>
      <c r="F15" s="34" t="str">
        <f>'[1] 2025'!$G$13</f>
        <v>Causa de l'incompliment del termini màxim per resoldre</v>
      </c>
      <c r="G15" s="34" t="s">
        <v>58</v>
      </c>
      <c r="H15" s="34" t="s">
        <v>85</v>
      </c>
      <c r="I15" s="34" t="s">
        <v>83</v>
      </c>
      <c r="J15" s="34" t="s">
        <v>10</v>
      </c>
      <c r="K15" s="34" t="s">
        <v>4</v>
      </c>
      <c r="L15" s="34" t="s">
        <v>2</v>
      </c>
      <c r="M15" s="34" t="s">
        <v>395</v>
      </c>
      <c r="N15" s="34" t="s">
        <v>396</v>
      </c>
      <c r="O15" s="34" t="s">
        <v>397</v>
      </c>
      <c r="P15" s="34" t="s">
        <v>398</v>
      </c>
      <c r="Q15" s="34" t="s">
        <v>399</v>
      </c>
      <c r="R15" s="34" t="s">
        <v>13</v>
      </c>
      <c r="S15" s="34" t="s">
        <v>400</v>
      </c>
      <c r="T15" s="34" t="s">
        <v>8</v>
      </c>
      <c r="U15" s="34" t="s">
        <v>9</v>
      </c>
      <c r="V15" s="34" t="s">
        <v>6</v>
      </c>
      <c r="W15" s="34" t="s">
        <v>7</v>
      </c>
    </row>
    <row r="16" spans="2:23" x14ac:dyDescent="0.2">
      <c r="B16" s="37">
        <f>IF('[1]2026'!C14&lt;&gt;"",'[1]2026'!C14,"")</f>
        <v>38605</v>
      </c>
      <c r="C16" s="35">
        <f>IF('[1]2026'!D14&lt;&gt;"",'[1]2026'!D14,"")</f>
        <v>46020</v>
      </c>
      <c r="D16" s="35">
        <f>IF('[1]2026'!E14&lt;&gt;"",'[1]2026'!E14,"")</f>
        <v>46051</v>
      </c>
      <c r="E16" s="37">
        <f>IF('[1]2026'!F14&lt;&gt;"",'[1]2026'!F14,"")</f>
        <v>65</v>
      </c>
      <c r="F16" s="37" t="str">
        <f>IF('[1]2026'!G14&lt;&gt;"",'[1]2026'!G14,"")</f>
        <v>Entrada a la Unitat de Govern Obert en data 22/01/2025</v>
      </c>
      <c r="G16" s="37" t="str">
        <f>IF('[1]2026'!H14&lt;&gt;"",'[1]2026'!H14,"")</f>
        <v>Activitats</v>
      </c>
      <c r="H16" s="35" t="str">
        <f>IF('[1]2026'!I14&lt;&gt;"",'[1]2026'!I14,"")</f>
        <v>Home</v>
      </c>
      <c r="I16" s="35" t="str">
        <f>IF('[1]2026'!J14&lt;&gt;"",'[1]2026'!J14,"")</f>
        <v>Castellà</v>
      </c>
      <c r="J16" s="35" t="str">
        <f>IF('[1]2026'!K14&lt;&gt;"",'[1]2026'!K14,"")</f>
        <v>Electrònic</v>
      </c>
      <c r="K16" s="35" t="str">
        <f>IF('[1]2026'!L14&lt;&gt;"",'[1]2026'!L14,"")</f>
        <v>Sol·licitud de consulta de l'expedient núm. 2684/2022 relatiu al canvi de llicència d'un establiment i altres expedients relacionats.</v>
      </c>
      <c r="L16" s="35">
        <f>IF('[1]2026'!M14&lt;&gt;"",'[1]2026'!M14,"")</f>
        <v>14</v>
      </c>
      <c r="M16" s="35" t="str">
        <f>IF('[1]2026'!N14&lt;&gt;"",'[1]2026'!N14,"")</f>
        <v>Sí</v>
      </c>
      <c r="N16" s="35" t="str">
        <f>IF('[1]2026'!O14&lt;&gt;"",'[1]2026'!O14,"")</f>
        <v>Sí</v>
      </c>
      <c r="O16" s="35" t="str">
        <f>IF('[1]2026'!P14&lt;&gt;"",'[1]2026'!P14,"")</f>
        <v/>
      </c>
      <c r="P16" s="35" t="str">
        <f>IF('[1]2026'!Q14&lt;&gt;"",'[1]2026'!Q14,"")</f>
        <v xml:space="preserve">Pendent </v>
      </c>
      <c r="Q16" s="35" t="str">
        <f>IF('[1]2026'!R14&lt;&gt;"",'[1]2026'!R14,"")</f>
        <v/>
      </c>
      <c r="R16" s="35" t="str">
        <f>IF('[1]2026'!S14&lt;&gt;"",'[1]2026'!S14,"")</f>
        <v/>
      </c>
      <c r="S16" s="35">
        <f>IF('[1]2026'!T14&lt;&gt;"",'[1]2026'!T14,"")</f>
        <v>46085</v>
      </c>
      <c r="T16" s="35" t="str">
        <f>IF('[1]2026'!U14&lt;&gt;"",'[1]2026'!U14,"")</f>
        <v/>
      </c>
      <c r="U16" s="35" t="str">
        <f>IF('[1]2026'!V14&lt;&gt;"",'[1]2026'!V14,"")</f>
        <v/>
      </c>
      <c r="V16" s="35" t="str">
        <f>IF('[1]2026'!W14&lt;&gt;"",'[1]2026'!W14,"")</f>
        <v/>
      </c>
      <c r="W16" s="35" t="str">
        <f>IF('[1]2026'!X14&lt;&gt;"",'[1]2026'!X14,"")</f>
        <v/>
      </c>
    </row>
    <row r="17" spans="2:23" x14ac:dyDescent="0.2">
      <c r="B17" s="37">
        <f>IF('[1]2026'!C15&lt;&gt;"",'[1]2026'!C15,"")</f>
        <v>559</v>
      </c>
      <c r="C17" s="35">
        <f>IF('[1]2026'!D15&lt;&gt;"",'[1]2026'!D15,"")</f>
        <v>46031</v>
      </c>
      <c r="D17" s="35">
        <f>IF('[1]2026'!E15&lt;&gt;"",'[1]2026'!E15,"")</f>
        <v>46062</v>
      </c>
      <c r="E17" s="37">
        <f>IF('[1]2026'!F15&lt;&gt;"",'[1]2026'!F15,"")</f>
        <v>18</v>
      </c>
      <c r="F17" s="37" t="str">
        <f>IF('[1]2026'!G15&lt;&gt;"",'[1]2026'!G15,"")</f>
        <v/>
      </c>
      <c r="G17" s="37" t="str">
        <f>IF('[1]2026'!H15&lt;&gt;"",'[1]2026'!H15,"")</f>
        <v>Personal i processos selectius</v>
      </c>
      <c r="H17" s="35" t="str">
        <f>IF('[1]2026'!I15&lt;&gt;"",'[1]2026'!I15,"")</f>
        <v>Dona</v>
      </c>
      <c r="I17" s="35" t="str">
        <f>IF('[1]2026'!J15&lt;&gt;"",'[1]2026'!J15,"")</f>
        <v>Català</v>
      </c>
      <c r="J17" s="35" t="str">
        <f>IF('[1]2026'!K15&lt;&gt;"",'[1]2026'!K15,"")</f>
        <v>Electrònic</v>
      </c>
      <c r="K17" s="35" t="str">
        <f>IF('[1]2026'!L15&lt;&gt;"",'[1]2026'!L15,"")</f>
        <v>Sol·licitud dels examens d'arquitecte tècnic de totes les convocatòries a partir de l'any 2007.</v>
      </c>
      <c r="L17" s="35">
        <f>IF('[1]2026'!M15&lt;&gt;"",'[1]2026'!M15,"")</f>
        <v>4</v>
      </c>
      <c r="M17" s="35" t="str">
        <f>IF('[1]2026'!N15&lt;&gt;"",'[1]2026'!N15,"")</f>
        <v>Sí</v>
      </c>
      <c r="N17" s="35" t="str">
        <f>IF('[1]2026'!O15&lt;&gt;"",'[1]2026'!O15,"")</f>
        <v/>
      </c>
      <c r="O17" s="35" t="str">
        <f>IF('[1]2026'!P15&lt;&gt;"",'[1]2026'!P15,"")</f>
        <v/>
      </c>
      <c r="P17" s="35">
        <f>IF('[1]2026'!Q15&lt;&gt;"",'[1]2026'!Q15,"")</f>
        <v>46049</v>
      </c>
      <c r="Q17" s="35" t="str">
        <f>IF('[1]2026'!R15&lt;&gt;"",'[1]2026'!R15,"")</f>
        <v>Estimació</v>
      </c>
      <c r="R17" s="35" t="str">
        <f>IF('[1]2026'!S15&lt;&gt;"",'[1]2026'!S15,"")</f>
        <v/>
      </c>
      <c r="S17" s="35">
        <f>IF('[1]2026'!T15&lt;&gt;"",'[1]2026'!T15,"")</f>
        <v>46049</v>
      </c>
      <c r="T17" s="35" t="str">
        <f>IF('[1]2026'!U15&lt;&gt;"",'[1]2026'!U15,"")</f>
        <v/>
      </c>
      <c r="U17" s="35" t="str">
        <f>IF('[1]2026'!V15&lt;&gt;"",'[1]2026'!V15,"")</f>
        <v/>
      </c>
      <c r="V17" s="35" t="str">
        <f>IF('[1]2026'!W15&lt;&gt;"",'[1]2026'!W15,"")</f>
        <v/>
      </c>
      <c r="W17" s="35" t="str">
        <f>IF('[1]2026'!X15&lt;&gt;"",'[1]2026'!X15,"")</f>
        <v/>
      </c>
    </row>
    <row r="18" spans="2:23" x14ac:dyDescent="0.2">
      <c r="B18" s="37">
        <f>IF('[1]2026'!C16&lt;&gt;"",'[1]2026'!C16,"")</f>
        <v>955</v>
      </c>
      <c r="C18" s="35">
        <f>IF('[1]2026'!D16&lt;&gt;"",'[1]2026'!D16,"")</f>
        <v>46036</v>
      </c>
      <c r="D18" s="35">
        <f>IF('[1]2026'!E16&lt;&gt;"",'[1]2026'!E16,"")</f>
        <v>46067</v>
      </c>
      <c r="E18" s="37">
        <f>IF('[1]2026'!F16&lt;&gt;"",'[1]2026'!F16,"")</f>
        <v>9</v>
      </c>
      <c r="F18" s="37" t="str">
        <f>IF('[1]2026'!G16&lt;&gt;"",'[1]2026'!G16,"")</f>
        <v/>
      </c>
      <c r="G18" s="37" t="str">
        <f>IF('[1]2026'!H16&lt;&gt;"",'[1]2026'!H16,"")</f>
        <v>Activitats</v>
      </c>
      <c r="H18" s="35" t="str">
        <f>IF('[1]2026'!I16&lt;&gt;"",'[1]2026'!I16,"")</f>
        <v>Home</v>
      </c>
      <c r="I18" s="35" t="str">
        <f>IF('[1]2026'!J16&lt;&gt;"",'[1]2026'!J16,"")</f>
        <v>Català</v>
      </c>
      <c r="J18" s="35" t="str">
        <f>IF('[1]2026'!K16&lt;&gt;"",'[1]2026'!K16,"")</f>
        <v>Electrònic</v>
      </c>
      <c r="K18" s="35" t="str">
        <f>IF('[1]2026'!L16&lt;&gt;"",'[1]2026'!L16,"")</f>
        <v xml:space="preserve">Sol·licitud de la llicència d'activitats d'una activitat de restauració. </v>
      </c>
      <c r="L18" s="35">
        <f>IF('[1]2026'!M16&lt;&gt;"",'[1]2026'!M16,"")</f>
        <v>14</v>
      </c>
      <c r="M18" s="35" t="str">
        <f>IF('[1]2026'!N16&lt;&gt;"",'[1]2026'!N16,"")</f>
        <v>Sí</v>
      </c>
      <c r="N18" s="35" t="str">
        <f>IF('[1]2026'!O16&lt;&gt;"",'[1]2026'!O16,"")</f>
        <v/>
      </c>
      <c r="O18" s="35" t="str">
        <f>IF('[1]2026'!P16&lt;&gt;"",'[1]2026'!P16,"")</f>
        <v/>
      </c>
      <c r="P18" s="35">
        <f>IF('[1]2026'!Q16&lt;&gt;"",'[1]2026'!Q16,"")</f>
        <v>46045</v>
      </c>
      <c r="Q18" s="35" t="str">
        <f>IF('[1]2026'!R16&lt;&gt;"",'[1]2026'!R16,"")</f>
        <v>Estimació</v>
      </c>
      <c r="R18" s="35" t="str">
        <f>IF('[1]2026'!S16&lt;&gt;"",'[1]2026'!S16,"")</f>
        <v/>
      </c>
      <c r="S18" s="35">
        <f>IF('[1]2026'!T16&lt;&gt;"",'[1]2026'!T16,"")</f>
        <v>46045</v>
      </c>
      <c r="T18" s="35" t="str">
        <f>IF('[1]2026'!U16&lt;&gt;"",'[1]2026'!U16,"")</f>
        <v/>
      </c>
      <c r="U18" s="35" t="str">
        <f>IF('[1]2026'!V16&lt;&gt;"",'[1]2026'!V16,"")</f>
        <v/>
      </c>
      <c r="V18" s="35" t="str">
        <f>IF('[1]2026'!W16&lt;&gt;"",'[1]2026'!W16,"")</f>
        <v/>
      </c>
      <c r="W18" s="35" t="str">
        <f>IF('[1]2026'!X16&lt;&gt;"",'[1]2026'!X16,"")</f>
        <v/>
      </c>
    </row>
    <row r="19" spans="2:23" x14ac:dyDescent="0.2">
      <c r="B19" s="37">
        <f>IF('[1]2026'!C17&lt;&gt;"",'[1]2026'!C17,"")</f>
        <v>1755</v>
      </c>
      <c r="C19" s="35">
        <f>IF('[1]2026'!D17&lt;&gt;"",'[1]2026'!D17,"")</f>
        <v>46044</v>
      </c>
      <c r="D19" s="35">
        <f>IF('[1]2026'!E17&lt;&gt;"",'[1]2026'!E17,"")</f>
        <v>46075</v>
      </c>
      <c r="E19" s="37">
        <f>IF('[1]2026'!F17&lt;&gt;"",'[1]2026'!F17,"")</f>
        <v>32</v>
      </c>
      <c r="F19" s="37" t="str">
        <f>IF('[1]2026'!G17&lt;&gt;"",'[1]2026'!G17,"")</f>
        <v/>
      </c>
      <c r="G19" s="37" t="str">
        <f>IF('[1]2026'!H17&lt;&gt;"",'[1]2026'!H17,"")</f>
        <v>Activitats</v>
      </c>
      <c r="H19" s="35" t="str">
        <f>IF('[1]2026'!I17&lt;&gt;"",'[1]2026'!I17,"")</f>
        <v>Home</v>
      </c>
      <c r="I19" s="35" t="str">
        <f>IF('[1]2026'!J17&lt;&gt;"",'[1]2026'!J17,"")</f>
        <v>Castellà</v>
      </c>
      <c r="J19" s="35" t="str">
        <f>IF('[1]2026'!K17&lt;&gt;"",'[1]2026'!K17,"")</f>
        <v>Presencial</v>
      </c>
      <c r="K19" s="35" t="str">
        <f>IF('[1]2026'!L17&lt;&gt;"",'[1]2026'!L17,"")</f>
        <v>Sol·licitud de la llicència i plànols d'activitats de l'establiment, situat al c/Lleida, 10, local B.</v>
      </c>
      <c r="L19" s="35">
        <f>IF('[1]2026'!M17&lt;&gt;"",'[1]2026'!M17,"")</f>
        <v>14</v>
      </c>
      <c r="M19" s="35" t="str">
        <f>IF('[1]2026'!N17&lt;&gt;"",'[1]2026'!N17,"")</f>
        <v>No</v>
      </c>
      <c r="N19" s="35" t="str">
        <f>IF('[1]2026'!O17&lt;&gt;"",'[1]2026'!O17,"")</f>
        <v/>
      </c>
      <c r="O19" s="35" t="str">
        <f>IF('[1]2026'!P17&lt;&gt;"",'[1]2026'!P17,"")</f>
        <v/>
      </c>
      <c r="P19" s="35">
        <f>IF('[1]2026'!Q17&lt;&gt;"",'[1]2026'!Q17,"")</f>
        <v>46076</v>
      </c>
      <c r="Q19" s="35" t="str">
        <f>IF('[1]2026'!R17&lt;&gt;"",'[1]2026'!R17,"")</f>
        <v>Desistiment</v>
      </c>
      <c r="R19" s="35" t="str">
        <f>IF('[1]2026'!S17&lt;&gt;"",'[1]2026'!S17,"")</f>
        <v/>
      </c>
      <c r="S19" s="35" t="str">
        <f>IF('[1]2026'!T17&lt;&gt;"",'[1]2026'!T17,"")</f>
        <v/>
      </c>
      <c r="T19" s="35" t="str">
        <f>IF('[1]2026'!U17&lt;&gt;"",'[1]2026'!U17,"")</f>
        <v/>
      </c>
      <c r="U19" s="35" t="str">
        <f>IF('[1]2026'!V17&lt;&gt;"",'[1]2026'!V17,"")</f>
        <v/>
      </c>
      <c r="V19" s="35" t="str">
        <f>IF('[1]2026'!W17&lt;&gt;"",'[1]2026'!W17,"")</f>
        <v/>
      </c>
      <c r="W19" s="35" t="str">
        <f>IF('[1]2026'!X17&lt;&gt;"",'[1]2026'!X17,"")</f>
        <v/>
      </c>
    </row>
    <row r="20" spans="2:23" x14ac:dyDescent="0.2">
      <c r="B20" s="37">
        <f>IF('[1]2026'!C18&lt;&gt;"",'[1]2026'!C18,"")</f>
        <v>2983</v>
      </c>
      <c r="C20" s="35">
        <f>IF('[1]2026'!D18&lt;&gt;"",'[1]2026'!D18,"")</f>
        <v>46057</v>
      </c>
      <c r="D20" s="35">
        <f>IF('[1]2026'!E18&lt;&gt;"",'[1]2026'!E18,"")</f>
        <v>46085</v>
      </c>
      <c r="E20" s="37">
        <f>IF('[1]2026'!F18&lt;&gt;"",'[1]2026'!F18,"")</f>
        <v>41</v>
      </c>
      <c r="F20" s="37" t="str">
        <f>IF('[1]2026'!G18&lt;&gt;"",'[1]2026'!G18,"")</f>
        <v/>
      </c>
      <c r="G20" s="37" t="str">
        <f>IF('[1]2026'!H18&lt;&gt;"",'[1]2026'!H18,"")</f>
        <v>Activitats</v>
      </c>
      <c r="H20" s="35" t="str">
        <f>IF('[1]2026'!I18&lt;&gt;"",'[1]2026'!I18,"")</f>
        <v>Persona jurídica</v>
      </c>
      <c r="I20" s="35" t="str">
        <f>IF('[1]2026'!J18&lt;&gt;"",'[1]2026'!J18,"")</f>
        <v>Català</v>
      </c>
      <c r="J20" s="35" t="str">
        <f>IF('[1]2026'!K18&lt;&gt;"",'[1]2026'!K18,"")</f>
        <v>Electrònic</v>
      </c>
      <c r="K20" s="35" t="str">
        <f>IF('[1]2026'!L18&lt;&gt;"",'[1]2026'!L18,"")</f>
        <v>Sol·licitud de la memòria d'instal·lació del pàrquing de l'edifici el Parc de Salou.</v>
      </c>
      <c r="L20" s="35">
        <f>IF('[1]2026'!M18&lt;&gt;"",'[1]2026'!M18,"")</f>
        <v>14</v>
      </c>
      <c r="M20" s="35" t="str">
        <f>IF('[1]2026'!N18&lt;&gt;"",'[1]2026'!N18,"")</f>
        <v>Sí</v>
      </c>
      <c r="N20" s="35" t="str">
        <f>IF('[1]2026'!O18&lt;&gt;"",'[1]2026'!O18,"")</f>
        <v/>
      </c>
      <c r="O20" s="35" t="str">
        <f>IF('[1]2026'!P18&lt;&gt;"",'[1]2026'!P18,"")</f>
        <v/>
      </c>
      <c r="P20" s="35">
        <f>IF('[1]2026'!Q18&lt;&gt;"",'[1]2026'!Q18,"")</f>
        <v>46098</v>
      </c>
      <c r="Q20" s="35" t="str">
        <f>IF('[1]2026'!R18&lt;&gt;"",'[1]2026'!R18,"")</f>
        <v>Estimació</v>
      </c>
      <c r="R20" s="35" t="str">
        <f>IF('[1]2026'!S18&lt;&gt;"",'[1]2026'!S18,"")</f>
        <v/>
      </c>
      <c r="S20" s="35">
        <f>IF('[1]2026'!T18&lt;&gt;"",'[1]2026'!T18,"")</f>
        <v>46098</v>
      </c>
      <c r="T20" s="35" t="str">
        <f>IF('[1]2026'!U18&lt;&gt;"",'[1]2026'!U18,"")</f>
        <v/>
      </c>
      <c r="U20" s="35" t="str">
        <f>IF('[1]2026'!V18&lt;&gt;"",'[1]2026'!V18,"")</f>
        <v/>
      </c>
      <c r="V20" s="35" t="str">
        <f>IF('[1]2026'!W18&lt;&gt;"",'[1]2026'!W18,"")</f>
        <v/>
      </c>
      <c r="W20" s="35" t="str">
        <f>IF('[1]2026'!X18&lt;&gt;"",'[1]2026'!X18,"")</f>
        <v/>
      </c>
    </row>
    <row r="21" spans="2:23" x14ac:dyDescent="0.2">
      <c r="B21" s="37">
        <f>IF('[1]2026'!C19&lt;&gt;"",'[1]2026'!C19,"")</f>
        <v>3072</v>
      </c>
      <c r="C21" s="35">
        <f>IF('[1]2026'!D19&lt;&gt;"",'[1]2026'!D19,"")</f>
        <v>46057</v>
      </c>
      <c r="D21" s="35">
        <f>IF('[1]2026'!E19&lt;&gt;"",'[1]2026'!E19,"")</f>
        <v>46085</v>
      </c>
      <c r="E21" s="37">
        <f>IF('[1]2026'!F19&lt;&gt;"",'[1]2026'!F19,"")</f>
        <v>28</v>
      </c>
      <c r="F21" s="37" t="str">
        <f>IF('[1]2026'!G19&lt;&gt;"",'[1]2026'!G19,"")</f>
        <v/>
      </c>
      <c r="G21" s="37" t="str">
        <f>IF('[1]2026'!H19&lt;&gt;"",'[1]2026'!H19,"")</f>
        <v>Canals i mecanismes de participació ciutadana</v>
      </c>
      <c r="H21" s="35" t="str">
        <f>IF('[1]2026'!I19&lt;&gt;"",'[1]2026'!I19,"")</f>
        <v>Dona</v>
      </c>
      <c r="I21" s="35" t="str">
        <f>IF('[1]2026'!J19&lt;&gt;"",'[1]2026'!J19,"")</f>
        <v>Català</v>
      </c>
      <c r="J21" s="35" t="str">
        <f>IF('[1]2026'!K19&lt;&gt;"",'[1]2026'!K19,"")</f>
        <v>Electrònic</v>
      </c>
      <c r="K21" s="35" t="str">
        <f>IF('[1]2026'!L19&lt;&gt;"",'[1]2026'!L19,"")</f>
        <v>Sol·licitud d'una còpia dels estatuts de diverses entitats i associacions inscrites al RMEAC de Salou.</v>
      </c>
      <c r="L21" s="35">
        <f>IF('[1]2026'!M19&lt;&gt;"",'[1]2026'!M19,"")</f>
        <v>8</v>
      </c>
      <c r="M21" s="35" t="str">
        <f>IF('[1]2026'!N19&lt;&gt;"",'[1]2026'!N19,"")</f>
        <v>Sí</v>
      </c>
      <c r="N21" s="35" t="str">
        <f>IF('[1]2026'!O19&lt;&gt;"",'[1]2026'!O19,"")</f>
        <v>Sí</v>
      </c>
      <c r="O21" s="35" t="str">
        <f>IF('[1]2026'!P19&lt;&gt;"",'[1]2026'!P19,"")</f>
        <v/>
      </c>
      <c r="P21" s="35">
        <f>IF('[1]2026'!Q19&lt;&gt;"",'[1]2026'!Q19,"")</f>
        <v>46083</v>
      </c>
      <c r="Q21" s="35" t="str">
        <f>IF('[1]2026'!R19&lt;&gt;"",'[1]2026'!R19,"")</f>
        <v>Estimada</v>
      </c>
      <c r="R21" s="35" t="str">
        <f>IF('[1]2026'!S19&lt;&gt;"",'[1]2026'!S19,"")</f>
        <v/>
      </c>
      <c r="S21" s="35">
        <f>IF('[1]2026'!T19&lt;&gt;"",'[1]2026'!T19,"")</f>
        <v>46085</v>
      </c>
      <c r="T21" s="35" t="str">
        <f>IF('[1]2026'!U19&lt;&gt;"",'[1]2026'!U19,"")</f>
        <v/>
      </c>
      <c r="U21" s="35" t="str">
        <f>IF('[1]2026'!V19&lt;&gt;"",'[1]2026'!V19,"")</f>
        <v/>
      </c>
      <c r="V21" s="35" t="str">
        <f>IF('[1]2026'!W19&lt;&gt;"",'[1]2026'!W19,"")</f>
        <v/>
      </c>
      <c r="W21" s="35" t="str">
        <f>IF('[1]2026'!X19&lt;&gt;"",'[1]2026'!X19,"")</f>
        <v/>
      </c>
    </row>
    <row r="22" spans="2:23" x14ac:dyDescent="0.2">
      <c r="B22" s="37">
        <f>IF('[1]2026'!C20&lt;&gt;"",'[1]2026'!C20,"")</f>
        <v>3192</v>
      </c>
      <c r="C22" s="35">
        <f>IF('[1]2026'!D20&lt;&gt;"",'[1]2026'!D20,"")</f>
        <v>46058</v>
      </c>
      <c r="D22" s="35">
        <f>IF('[1]2026'!E20&lt;&gt;"",'[1]2026'!E20,"")</f>
        <v>46086</v>
      </c>
      <c r="E22" s="37">
        <f>IF('[1]2026'!F20&lt;&gt;"",'[1]2026'!F20,"")</f>
        <v>-46058</v>
      </c>
      <c r="F22" s="37" t="str">
        <f>IF('[1]2026'!G20&lt;&gt;"",'[1]2026'!G20,"")</f>
        <v/>
      </c>
      <c r="G22" s="37" t="str">
        <f>IF('[1]2026'!H20&lt;&gt;"",'[1]2026'!H20,"")</f>
        <v>Activitats</v>
      </c>
      <c r="H22" s="35" t="str">
        <f>IF('[1]2026'!I20&lt;&gt;"",'[1]2026'!I20,"")</f>
        <v>Persona jurídica</v>
      </c>
      <c r="I22" s="35" t="str">
        <f>IF('[1]2026'!J20&lt;&gt;"",'[1]2026'!J20,"")</f>
        <v>Català</v>
      </c>
      <c r="J22" s="35" t="str">
        <f>IF('[1]2026'!K20&lt;&gt;"",'[1]2026'!K20,"")</f>
        <v>Electrònic</v>
      </c>
      <c r="K22" s="35" t="str">
        <f>IF('[1]2026'!L20&lt;&gt;"",'[1]2026'!L20,"")</f>
        <v>Sol·licitud de la llicència d'activitat i altra documentació relacionada de l'establiment La Gaviota.</v>
      </c>
      <c r="L22" s="35">
        <f>IF('[1]2026'!M20&lt;&gt;"",'[1]2026'!M20,"")</f>
        <v>14</v>
      </c>
      <c r="M22" s="35" t="str">
        <f>IF('[1]2026'!N20&lt;&gt;"",'[1]2026'!N20,"")</f>
        <v>Sí</v>
      </c>
      <c r="N22" s="35" t="str">
        <f>IF('[1]2026'!O20&lt;&gt;"",'[1]2026'!O20,"")</f>
        <v/>
      </c>
      <c r="O22" s="35" t="str">
        <f>IF('[1]2026'!P20&lt;&gt;"",'[1]2026'!P20,"")</f>
        <v/>
      </c>
      <c r="P22" s="35" t="str">
        <f>IF('[1]2026'!Q20&lt;&gt;"",'[1]2026'!Q20,"")</f>
        <v/>
      </c>
      <c r="Q22" s="35" t="str">
        <f>IF('[1]2026'!R20&lt;&gt;"",'[1]2026'!R20,"")</f>
        <v/>
      </c>
      <c r="R22" s="35" t="str">
        <f>IF('[1]2026'!S20&lt;&gt;"",'[1]2026'!S20,"")</f>
        <v/>
      </c>
      <c r="S22" s="35" t="str">
        <f>IF('[1]2026'!T20&lt;&gt;"",'[1]2026'!T20,"")</f>
        <v/>
      </c>
      <c r="T22" s="35" t="str">
        <f>IF('[1]2026'!U20&lt;&gt;"",'[1]2026'!U20,"")</f>
        <v/>
      </c>
      <c r="U22" s="35" t="str">
        <f>IF('[1]2026'!V20&lt;&gt;"",'[1]2026'!V20,"")</f>
        <v/>
      </c>
      <c r="V22" s="35" t="str">
        <f>IF('[1]2026'!W20&lt;&gt;"",'[1]2026'!W20,"")</f>
        <v/>
      </c>
      <c r="W22" s="35" t="str">
        <f>IF('[1]2026'!X20&lt;&gt;"",'[1]2026'!X20,"")</f>
        <v/>
      </c>
    </row>
    <row r="23" spans="2:23" x14ac:dyDescent="0.2">
      <c r="B23" s="37">
        <f>IF('[1]2026'!C21&lt;&gt;"",'[1]2026'!C21,"")</f>
        <v>3926</v>
      </c>
      <c r="C23" s="35">
        <f>IF('[1]2026'!D21&lt;&gt;"",'[1]2026'!D21,"")</f>
        <v>46066</v>
      </c>
      <c r="D23" s="35">
        <f>IF('[1]2026'!E21&lt;&gt;"",'[1]2026'!E21,"")</f>
        <v>46094</v>
      </c>
      <c r="E23" s="37">
        <f>IF('[1]2026'!F21&lt;&gt;"",'[1]2026'!F21,"")</f>
        <v>25</v>
      </c>
      <c r="F23" s="37" t="str">
        <f>IF('[1]2026'!G21&lt;&gt;"",'[1]2026'!G21,"")</f>
        <v/>
      </c>
      <c r="G23" s="37" t="str">
        <f>IF('[1]2026'!H21&lt;&gt;"",'[1]2026'!H21,"")</f>
        <v>Oficina de Planificació i Gestió</v>
      </c>
      <c r="H23" s="35" t="str">
        <f>IF('[1]2026'!I21&lt;&gt;"",'[1]2026'!I21,"")</f>
        <v>Persona jurídica</v>
      </c>
      <c r="I23" s="35" t="str">
        <f>IF('[1]2026'!J21&lt;&gt;"",'[1]2026'!J21,"")</f>
        <v>Català</v>
      </c>
      <c r="J23" s="35" t="str">
        <f>IF('[1]2026'!K21&lt;&gt;"",'[1]2026'!K21,"")</f>
        <v>Electrònic</v>
      </c>
      <c r="K23" s="35" t="str">
        <f>IF('[1]2026'!L21&lt;&gt;"",'[1]2026'!L21,"")</f>
        <v>Sol·licitud d'informació dels projectes d'obres en desenvolupament a la zona Llevant.</v>
      </c>
      <c r="L23" s="35">
        <f>IF('[1]2026'!M21&lt;&gt;"",'[1]2026'!M21,"")</f>
        <v>12</v>
      </c>
      <c r="M23" s="35" t="str">
        <f>IF('[1]2026'!N21&lt;&gt;"",'[1]2026'!N21,"")</f>
        <v>Sí</v>
      </c>
      <c r="N23" s="35" t="str">
        <f>IF('[1]2026'!O21&lt;&gt;"",'[1]2026'!O21,"")</f>
        <v/>
      </c>
      <c r="O23" s="35" t="str">
        <f>IF('[1]2026'!P21&lt;&gt;"",'[1]2026'!P21,"")</f>
        <v/>
      </c>
      <c r="P23" s="35">
        <f>IF('[1]2026'!Q21&lt;&gt;"",'[1]2026'!Q21,"")</f>
        <v>46091</v>
      </c>
      <c r="Q23" s="35" t="str">
        <f>IF('[1]2026'!R21&lt;&gt;"",'[1]2026'!R21,"")</f>
        <v>Estimada</v>
      </c>
      <c r="R23" s="35" t="str">
        <f>IF('[1]2026'!S21&lt;&gt;"",'[1]2026'!S21,"")</f>
        <v/>
      </c>
      <c r="S23" s="35">
        <f>IF('[1]2026'!T21&lt;&gt;"",'[1]2026'!T21,"")</f>
        <v>46091</v>
      </c>
      <c r="T23" s="35" t="str">
        <f>IF('[1]2026'!U21&lt;&gt;"",'[1]2026'!U21,"")</f>
        <v/>
      </c>
      <c r="U23" s="35" t="str">
        <f>IF('[1]2026'!V21&lt;&gt;"",'[1]2026'!V21,"")</f>
        <v/>
      </c>
      <c r="V23" s="35" t="str">
        <f>IF('[1]2026'!W21&lt;&gt;"",'[1]2026'!W21,"")</f>
        <v/>
      </c>
      <c r="W23" s="35" t="str">
        <f>IF('[1]2026'!X21&lt;&gt;"",'[1]2026'!X21,"")</f>
        <v/>
      </c>
    </row>
    <row r="24" spans="2:23" x14ac:dyDescent="0.2">
      <c r="B24" s="37">
        <f>IF('[1]2026'!C22&lt;&gt;"",'[1]2026'!C22,"")</f>
        <v>4575</v>
      </c>
      <c r="C24" s="35">
        <f>IF('[1]2026'!D22&lt;&gt;"",'[1]2026'!D22,"")</f>
        <v>46073</v>
      </c>
      <c r="D24" s="35">
        <f>IF('[1]2026'!E22&lt;&gt;"",'[1]2026'!E22,"")</f>
        <v>46101</v>
      </c>
      <c r="E24" s="37">
        <f>IF('[1]2026'!F22&lt;&gt;"",'[1]2026'!F22,"")</f>
        <v>27</v>
      </c>
      <c r="F24" s="37" t="str">
        <f>IF('[1]2026'!G22&lt;&gt;"",'[1]2026'!G22,"")</f>
        <v/>
      </c>
      <c r="G24" s="37" t="str">
        <f>IF('[1]2026'!H22&lt;&gt;"",'[1]2026'!H22,"")</f>
        <v>Patrimoni</v>
      </c>
      <c r="H24" s="35" t="str">
        <f>IF('[1]2026'!I22&lt;&gt;"",'[1]2026'!I22,"")</f>
        <v>Home</v>
      </c>
      <c r="I24" s="35" t="str">
        <f>IF('[1]2026'!J22&lt;&gt;"",'[1]2026'!J22,"")</f>
        <v>Català</v>
      </c>
      <c r="J24" s="35" t="str">
        <f>IF('[1]2026'!K22&lt;&gt;"",'[1]2026'!K22,"")</f>
        <v>Presencial</v>
      </c>
      <c r="K24" s="35" t="str">
        <f>IF('[1]2026'!L22&lt;&gt;"",'[1]2026'!L22,"")</f>
        <v>Sol·licitud d'informació sobre les actuacions musicals a la via pública.</v>
      </c>
      <c r="L24" s="35">
        <f>IF('[1]2026'!M22&lt;&gt;"",'[1]2026'!M22,"")</f>
        <v>14</v>
      </c>
      <c r="M24" s="35" t="str">
        <f>IF('[1]2026'!N22&lt;&gt;"",'[1]2026'!N22,"")</f>
        <v>No</v>
      </c>
      <c r="N24" s="35" t="str">
        <f>IF('[1]2026'!O22&lt;&gt;"",'[1]2026'!O22,"")</f>
        <v/>
      </c>
      <c r="O24" s="35" t="str">
        <f>IF('[1]2026'!P22&lt;&gt;"",'[1]2026'!P22,"")</f>
        <v/>
      </c>
      <c r="P24" s="35">
        <f>IF('[1]2026'!Q22&lt;&gt;"",'[1]2026'!Q22,"")</f>
        <v>46100</v>
      </c>
      <c r="Q24" s="35" t="str">
        <f>IF('[1]2026'!R22&lt;&gt;"",'[1]2026'!R22,"")</f>
        <v>Estimada</v>
      </c>
      <c r="R24" s="35" t="str">
        <f>IF('[1]2026'!S22&lt;&gt;"",'[1]2026'!S22,"")</f>
        <v/>
      </c>
      <c r="S24" s="35">
        <f>IF('[1]2026'!T22&lt;&gt;"",'[1]2026'!T22,"")</f>
        <v>46100</v>
      </c>
      <c r="T24" s="35" t="str">
        <f>IF('[1]2026'!U22&lt;&gt;"",'[1]2026'!U22,"")</f>
        <v/>
      </c>
      <c r="U24" s="35" t="str">
        <f>IF('[1]2026'!V22&lt;&gt;"",'[1]2026'!V22,"")</f>
        <v/>
      </c>
      <c r="V24" s="35" t="str">
        <f>IF('[1]2026'!W22&lt;&gt;"",'[1]2026'!W22,"")</f>
        <v/>
      </c>
      <c r="W24" s="35" t="str">
        <f>IF('[1]2026'!X22&lt;&gt;"",'[1]2026'!X22,"")</f>
        <v/>
      </c>
    </row>
    <row r="25" spans="2:23" x14ac:dyDescent="0.2">
      <c r="B25" s="37">
        <f>IF('[1]2026'!C23&lt;&gt;"",'[1]2026'!C23,"")</f>
        <v>5217</v>
      </c>
      <c r="C25" s="35">
        <f>IF('[1]2026'!D23&lt;&gt;"",'[1]2026'!D23,"")</f>
        <v>46079</v>
      </c>
      <c r="D25" s="35">
        <f>IF('[1]2026'!E23&lt;&gt;"",'[1]2026'!E23,"")</f>
        <v>46107</v>
      </c>
      <c r="E25" s="37">
        <f>IF('[1]2026'!F23&lt;&gt;"",'[1]2026'!F23,"")</f>
        <v>-46079</v>
      </c>
      <c r="F25" s="37" t="str">
        <f>IF('[1]2026'!G23&lt;&gt;"",'[1]2026'!G23,"")</f>
        <v/>
      </c>
      <c r="G25" s="37" t="str">
        <f>IF('[1]2026'!H23&lt;&gt;"",'[1]2026'!H23,"")</f>
        <v>Personal i processos selectius</v>
      </c>
      <c r="H25" s="35" t="str">
        <f>IF('[1]2026'!I23&lt;&gt;"",'[1]2026'!I23,"")</f>
        <v>Dona</v>
      </c>
      <c r="I25" s="35" t="str">
        <f>IF('[1]2026'!J23&lt;&gt;"",'[1]2026'!J23,"")</f>
        <v>Català</v>
      </c>
      <c r="J25" s="35" t="str">
        <f>IF('[1]2026'!K23&lt;&gt;"",'[1]2026'!K23,"")</f>
        <v>Electrònic</v>
      </c>
      <c r="K25" s="35" t="str">
        <f>IF('[1]2026'!L23&lt;&gt;"",'[1]2026'!L23,"")</f>
        <v>Sol·licitud de diversa informació relacionada amb la gestió del personal de l'Oficina d'Atenció Ciutadana de l'Ajuntament.</v>
      </c>
      <c r="L25" s="35">
        <f>IF('[1]2026'!M23&lt;&gt;"",'[1]2026'!M23,"")</f>
        <v>4</v>
      </c>
      <c r="M25" s="35" t="str">
        <f>IF('[1]2026'!N23&lt;&gt;"",'[1]2026'!N23,"")</f>
        <v>Sí</v>
      </c>
      <c r="N25" s="35" t="str">
        <f>IF('[1]2026'!O23&lt;&gt;"",'[1]2026'!O23,"")</f>
        <v/>
      </c>
      <c r="O25" s="35" t="str">
        <f>IF('[1]2026'!P23&lt;&gt;"",'[1]2026'!P23,"")</f>
        <v/>
      </c>
      <c r="P25" s="35" t="str">
        <f>IF('[1]2026'!Q23&lt;&gt;"",'[1]2026'!Q23,"")</f>
        <v/>
      </c>
      <c r="Q25" s="35" t="str">
        <f>IF('[1]2026'!R23&lt;&gt;"",'[1]2026'!R23,"")</f>
        <v/>
      </c>
      <c r="R25" s="35" t="str">
        <f>IF('[1]2026'!S23&lt;&gt;"",'[1]2026'!S23,"")</f>
        <v/>
      </c>
      <c r="S25" s="35" t="str">
        <f>IF('[1]2026'!T23&lt;&gt;"",'[1]2026'!T23,"")</f>
        <v/>
      </c>
      <c r="T25" s="35" t="str">
        <f>IF('[1]2026'!U23&lt;&gt;"",'[1]2026'!U23,"")</f>
        <v/>
      </c>
      <c r="U25" s="35" t="str">
        <f>IF('[1]2026'!V23&lt;&gt;"",'[1]2026'!V23,"")</f>
        <v/>
      </c>
      <c r="V25" s="35" t="str">
        <f>IF('[1]2026'!W23&lt;&gt;"",'[1]2026'!W23,"")</f>
        <v/>
      </c>
      <c r="W25" s="35" t="str">
        <f>IF('[1]2026'!X23&lt;&gt;"",'[1]2026'!X23,"")</f>
        <v/>
      </c>
    </row>
    <row r="26" spans="2:23" x14ac:dyDescent="0.2">
      <c r="B26" s="37">
        <f>IF('[1]2026'!C24&lt;&gt;"",'[1]2026'!C24,"")</f>
        <v>5504</v>
      </c>
      <c r="C26" s="35">
        <f>IF('[1]2026'!D24&lt;&gt;"",'[1]2026'!D24,"")</f>
        <v>46083</v>
      </c>
      <c r="D26" s="35">
        <f>IF('[1]2026'!E24&lt;&gt;"",'[1]2026'!E24,"")</f>
        <v>46114</v>
      </c>
      <c r="E26" s="37">
        <f>IF('[1]2026'!F24&lt;&gt;"",'[1]2026'!F24,"")</f>
        <v>11</v>
      </c>
      <c r="F26" s="37" t="str">
        <f>IF('[1]2026'!G24&lt;&gt;"",'[1]2026'!G24,"")</f>
        <v/>
      </c>
      <c r="G26" s="37" t="str">
        <f>IF('[1]2026'!H24&lt;&gt;"",'[1]2026'!H24,"")</f>
        <v>Activitats</v>
      </c>
      <c r="H26" s="35" t="str">
        <f>IF('[1]2026'!I24&lt;&gt;"",'[1]2026'!I24,"")</f>
        <v>Home</v>
      </c>
      <c r="I26" s="35" t="str">
        <f>IF('[1]2026'!J24&lt;&gt;"",'[1]2026'!J24,"")</f>
        <v>Català</v>
      </c>
      <c r="J26" s="35" t="str">
        <f>IF('[1]2026'!K24&lt;&gt;"",'[1]2026'!K24,"")</f>
        <v>Presencial</v>
      </c>
      <c r="K26" s="35" t="str">
        <f>IF('[1]2026'!L24&lt;&gt;"",'[1]2026'!L24,"")</f>
        <v>Sol·licitud d'una còpia de la llicència d'activitat d'un establiment comercial.</v>
      </c>
      <c r="L26" s="35">
        <f>IF('[1]2026'!M24&lt;&gt;"",'[1]2026'!M24,"")</f>
        <v>14</v>
      </c>
      <c r="M26" s="35" t="str">
        <f>IF('[1]2026'!N24&lt;&gt;"",'[1]2026'!N24,"")</f>
        <v>No</v>
      </c>
      <c r="N26" s="35" t="str">
        <f>IF('[1]2026'!O24&lt;&gt;"",'[1]2026'!O24,"")</f>
        <v/>
      </c>
      <c r="O26" s="35" t="str">
        <f>IF('[1]2026'!P24&lt;&gt;"",'[1]2026'!P24,"")</f>
        <v/>
      </c>
      <c r="P26" s="35">
        <f>IF('[1]2026'!Q24&lt;&gt;"",'[1]2026'!Q24,"")</f>
        <v>46094</v>
      </c>
      <c r="Q26" s="35" t="str">
        <f>IF('[1]2026'!R24&lt;&gt;"",'[1]2026'!R24,"")</f>
        <v>Estimada</v>
      </c>
      <c r="R26" s="35" t="str">
        <f>IF('[1]2026'!S24&lt;&gt;"",'[1]2026'!S24,"")</f>
        <v/>
      </c>
      <c r="S26" s="35">
        <f>IF('[1]2026'!T24&lt;&gt;"",'[1]2026'!T24,"")</f>
        <v>46094</v>
      </c>
      <c r="T26" s="35" t="str">
        <f>IF('[1]2026'!U24&lt;&gt;"",'[1]2026'!U24,"")</f>
        <v/>
      </c>
      <c r="U26" s="35" t="str">
        <f>IF('[1]2026'!V24&lt;&gt;"",'[1]2026'!V24,"")</f>
        <v/>
      </c>
      <c r="V26" s="35" t="str">
        <f>IF('[1]2026'!W24&lt;&gt;"",'[1]2026'!W24,"")</f>
        <v/>
      </c>
      <c r="W26" s="35" t="str">
        <f>IF('[1]2026'!X24&lt;&gt;"",'[1]2026'!X24,"")</f>
        <v/>
      </c>
    </row>
    <row r="27" spans="2:23" x14ac:dyDescent="0.2">
      <c r="B27" s="37">
        <f>IF('[1]2026'!C25&lt;&gt;"",'[1]2026'!C25,"")</f>
        <v>5778</v>
      </c>
      <c r="C27" s="35">
        <f>IF('[1]2026'!D25&lt;&gt;"",'[1]2026'!D25,"")</f>
        <v>46085</v>
      </c>
      <c r="D27" s="35">
        <f>IF('[1]2026'!E25&lt;&gt;"",'[1]2026'!E25,"")</f>
        <v>46116</v>
      </c>
      <c r="E27" s="37">
        <f>IF('[1]2026'!F25&lt;&gt;"",'[1]2026'!F25,"")</f>
        <v>-46085</v>
      </c>
      <c r="F27" s="37" t="str">
        <f>IF('[1]2026'!G25&lt;&gt;"",'[1]2026'!G25,"")</f>
        <v/>
      </c>
      <c r="G27" s="37" t="str">
        <f>IF('[1]2026'!H25&lt;&gt;"",'[1]2026'!H25,"")</f>
        <v>Personal i processos selectius</v>
      </c>
      <c r="H27" s="35" t="str">
        <f>IF('[1]2026'!I25&lt;&gt;"",'[1]2026'!I25,"")</f>
        <v>Persona jurídica</v>
      </c>
      <c r="I27" s="35" t="str">
        <f>IF('[1]2026'!J25&lt;&gt;"",'[1]2026'!J25,"")</f>
        <v>Català</v>
      </c>
      <c r="J27" s="35" t="str">
        <f>IF('[1]2026'!K25&lt;&gt;"",'[1]2026'!K25,"")</f>
        <v>Electrònic</v>
      </c>
      <c r="K27" s="35" t="str">
        <f>IF('[1]2026'!L25&lt;&gt;"",'[1]2026'!L25,"")</f>
        <v>Sol·licitud de l'acord de Ple de la Relació de Llocs de Trebal i Valoració de Llocs de Treball del 28 de gener de 2026.</v>
      </c>
      <c r="L27" s="35">
        <f>IF('[1]2026'!M25&lt;&gt;"",'[1]2026'!M25,"")</f>
        <v>14</v>
      </c>
      <c r="M27" s="35" t="str">
        <f>IF('[1]2026'!N25&lt;&gt;"",'[1]2026'!N25,"")</f>
        <v>Sí</v>
      </c>
      <c r="N27" s="35" t="str">
        <f>IF('[1]2026'!O25&lt;&gt;"",'[1]2026'!O25,"")</f>
        <v/>
      </c>
      <c r="O27" s="35" t="str">
        <f>IF('[1]2026'!P25&lt;&gt;"",'[1]2026'!P25,"")</f>
        <v/>
      </c>
      <c r="P27" s="35" t="str">
        <f>IF('[1]2026'!Q25&lt;&gt;"",'[1]2026'!Q25,"")</f>
        <v/>
      </c>
      <c r="Q27" s="35" t="str">
        <f>IF('[1]2026'!R25&lt;&gt;"",'[1]2026'!R25,"")</f>
        <v/>
      </c>
      <c r="R27" s="35" t="str">
        <f>IF('[1]2026'!S25&lt;&gt;"",'[1]2026'!S25,"")</f>
        <v/>
      </c>
      <c r="S27" s="35" t="str">
        <f>IF('[1]2026'!T25&lt;&gt;"",'[1]2026'!T25,"")</f>
        <v/>
      </c>
      <c r="T27" s="35" t="str">
        <f>IF('[1]2026'!U25&lt;&gt;"",'[1]2026'!U25,"")</f>
        <v/>
      </c>
      <c r="U27" s="35" t="str">
        <f>IF('[1]2026'!V25&lt;&gt;"",'[1]2026'!V25,"")</f>
        <v/>
      </c>
      <c r="V27" s="35" t="str">
        <f>IF('[1]2026'!W25&lt;&gt;"",'[1]2026'!W25,"")</f>
        <v/>
      </c>
      <c r="W27" s="35" t="str">
        <f>IF('[1]2026'!X25&lt;&gt;"",'[1]2026'!X25,"")</f>
        <v/>
      </c>
    </row>
    <row r="28" spans="2:23" x14ac:dyDescent="0.2">
      <c r="B28" s="37">
        <f>IF('[1]2026'!C26&lt;&gt;"",'[1]2026'!C26,"")</f>
        <v>6239</v>
      </c>
      <c r="C28" s="35">
        <f>IF('[1]2026'!D26&lt;&gt;"",'[1]2026'!D26,"")</f>
        <v>46088</v>
      </c>
      <c r="D28" s="35">
        <f>IF('[1]2026'!E26&lt;&gt;"",'[1]2026'!E26,"")</f>
        <v>46119</v>
      </c>
      <c r="E28" s="37">
        <f>IF('[1]2026'!F26&lt;&gt;"",'[1]2026'!F26,"")</f>
        <v>18</v>
      </c>
      <c r="F28" s="37" t="str">
        <f>IF('[1]2026'!G26&lt;&gt;"",'[1]2026'!G26,"")</f>
        <v/>
      </c>
      <c r="G28" s="37" t="str">
        <f>IF('[1]2026'!H26&lt;&gt;"",'[1]2026'!H26,"")</f>
        <v>Gestió de serveis públics</v>
      </c>
      <c r="H28" s="35" t="str">
        <f>IF('[1]2026'!I26&lt;&gt;"",'[1]2026'!I26,"")</f>
        <v>Home</v>
      </c>
      <c r="I28" s="35" t="str">
        <f>IF('[1]2026'!J26&lt;&gt;"",'[1]2026'!J26,"")</f>
        <v>Català</v>
      </c>
      <c r="J28" s="35" t="str">
        <f>IF('[1]2026'!K26&lt;&gt;"",'[1]2026'!K26,"")</f>
        <v>Electrònic</v>
      </c>
      <c r="K28" s="35" t="str">
        <f>IF('[1]2026'!L26&lt;&gt;"",'[1]2026'!L26,"")</f>
        <v>Sol·licitud de consulta de l'expedient dels cartells informatius col·locats a la via pública relatius a la replantació d'arbrat.</v>
      </c>
      <c r="L28" s="35">
        <f>IF('[1]2026'!M26&lt;&gt;"",'[1]2026'!M26,"")</f>
        <v>7</v>
      </c>
      <c r="M28" s="35" t="str">
        <f>IF('[1]2026'!N26&lt;&gt;"",'[1]2026'!N26,"")</f>
        <v>Sí</v>
      </c>
      <c r="N28" s="35" t="str">
        <f>IF('[1]2026'!O26&lt;&gt;"",'[1]2026'!O26,"")</f>
        <v/>
      </c>
      <c r="O28" s="35" t="str">
        <f>IF('[1]2026'!P26&lt;&gt;"",'[1]2026'!P26,"")</f>
        <v/>
      </c>
      <c r="P28" s="35">
        <f>IF('[1]2026'!Q26&lt;&gt;"",'[1]2026'!Q26,"")</f>
        <v>46106</v>
      </c>
      <c r="Q28" s="35" t="str">
        <f>IF('[1]2026'!R26&lt;&gt;"",'[1]2026'!R26,"")</f>
        <v>Estimada</v>
      </c>
      <c r="R28" s="35" t="str">
        <f>IF('[1]2026'!S26&lt;&gt;"",'[1]2026'!S26,"")</f>
        <v/>
      </c>
      <c r="S28" s="35">
        <f>IF('[1]2026'!T26&lt;&gt;"",'[1]2026'!T26,"")</f>
        <v>46106</v>
      </c>
      <c r="T28" s="35" t="str">
        <f>IF('[1]2026'!U26&lt;&gt;"",'[1]2026'!U26,"")</f>
        <v/>
      </c>
      <c r="U28" s="35" t="str">
        <f>IF('[1]2026'!V26&lt;&gt;"",'[1]2026'!V26,"")</f>
        <v/>
      </c>
      <c r="V28" s="35" t="str">
        <f>IF('[1]2026'!W26&lt;&gt;"",'[1]2026'!W26,"")</f>
        <v/>
      </c>
      <c r="W28" s="35" t="str">
        <f>IF('[1]2026'!X26&lt;&gt;"",'[1]2026'!X26,"")</f>
        <v/>
      </c>
    </row>
    <row r="29" spans="2:23" x14ac:dyDescent="0.2">
      <c r="B29" s="37">
        <f>IF('[1]2026'!C27&lt;&gt;"",'[1]2026'!C27,"")</f>
        <v>7184</v>
      </c>
      <c r="C29" s="35">
        <f>IF('[1]2026'!D27&lt;&gt;"",'[1]2026'!D27,"")</f>
        <v>46098</v>
      </c>
      <c r="D29" s="35">
        <f>IF('[1]2026'!E27&lt;&gt;"",'[1]2026'!E27,"")</f>
        <v>46129</v>
      </c>
      <c r="E29" s="37">
        <f>IF('[1]2026'!F27&lt;&gt;"",'[1]2026'!F27,"")</f>
        <v>2</v>
      </c>
      <c r="F29" s="37" t="str">
        <f>IF('[1]2026'!G27&lt;&gt;"",'[1]2026'!G27,"")</f>
        <v/>
      </c>
      <c r="G29" s="37" t="str">
        <f>IF('[1]2026'!H27&lt;&gt;"",'[1]2026'!H27,"")</f>
        <v>Servei de Ports de la Generalitat</v>
      </c>
      <c r="H29" s="35" t="str">
        <f>IF('[1]2026'!I27&lt;&gt;"",'[1]2026'!I27,"")</f>
        <v>Dona</v>
      </c>
      <c r="I29" s="35" t="str">
        <f>IF('[1]2026'!J27&lt;&gt;"",'[1]2026'!J27,"")</f>
        <v>Català</v>
      </c>
      <c r="J29" s="35" t="str">
        <f>IF('[1]2026'!K27&lt;&gt;"",'[1]2026'!K27,"")</f>
        <v>Electrònic</v>
      </c>
      <c r="K29" s="35" t="str">
        <f>IF('[1]2026'!L27&lt;&gt;"",'[1]2026'!L27,"")</f>
        <v>Sol·licitud d'informació relacionada amb el Port de Salou.</v>
      </c>
      <c r="L29" s="35">
        <f>IF('[1]2026'!M27&lt;&gt;"",'[1]2026'!M27,"")</f>
        <v>14</v>
      </c>
      <c r="M29" s="35" t="str">
        <f>IF('[1]2026'!N27&lt;&gt;"",'[1]2026'!N27,"")</f>
        <v>Sí</v>
      </c>
      <c r="N29" s="35" t="str">
        <f>IF('[1]2026'!O27&lt;&gt;"",'[1]2026'!O27,"")</f>
        <v/>
      </c>
      <c r="O29" s="35" t="str">
        <f>IF('[1]2026'!P27&lt;&gt;"",'[1]2026'!P27,"")</f>
        <v/>
      </c>
      <c r="P29" s="35">
        <f>IF('[1]2026'!Q27&lt;&gt;"",'[1]2026'!Q27,"")</f>
        <v>46100</v>
      </c>
      <c r="Q29" s="35" t="str">
        <f>IF('[1]2026'!R27&lt;&gt;"",'[1]2026'!R27,"")</f>
        <v>Derivació</v>
      </c>
      <c r="R29" s="35" t="str">
        <f>IF('[1]2026'!S27&lt;&gt;"",'[1]2026'!S27,"")</f>
        <v/>
      </c>
      <c r="S29" s="35" t="str">
        <f>IF('[1]2026'!T27&lt;&gt;"",'[1]2026'!T27,"")</f>
        <v/>
      </c>
      <c r="T29" s="35" t="str">
        <f>IF('[1]2026'!U27&lt;&gt;"",'[1]2026'!U27,"")</f>
        <v/>
      </c>
      <c r="U29" s="35" t="str">
        <f>IF('[1]2026'!V27&lt;&gt;"",'[1]2026'!V27,"")</f>
        <v/>
      </c>
      <c r="V29" s="35" t="str">
        <f>IF('[1]2026'!W27&lt;&gt;"",'[1]2026'!W27,"")</f>
        <v/>
      </c>
      <c r="W29" s="35" t="str">
        <f>IF('[1]2026'!X27&lt;&gt;"",'[1]2026'!X27,"")</f>
        <v/>
      </c>
    </row>
    <row r="30" spans="2:23" x14ac:dyDescent="0.2">
      <c r="B30" s="37">
        <f>IF('[1]2026'!C28&lt;&gt;"",'[1]2026'!C28,"")</f>
        <v>7196</v>
      </c>
      <c r="C30" s="35" t="str">
        <f>IF('[1]2026'!D28&lt;&gt;"",'[1]2026'!D28,"")</f>
        <v/>
      </c>
      <c r="D30" s="35" t="str">
        <f>IF('[1]2026'!E28&lt;&gt;"",'[1]2026'!E28,"")</f>
        <v/>
      </c>
      <c r="E30" s="37" t="str">
        <f>IF('[1]2026'!F28&lt;&gt;"",'[1]2026'!F28,"")</f>
        <v/>
      </c>
      <c r="F30" s="37" t="str">
        <f>IF('[1]2026'!G28&lt;&gt;"",'[1]2026'!G28,"")</f>
        <v/>
      </c>
      <c r="G30" s="37" t="str">
        <f>IF('[1]2026'!H28&lt;&gt;"",'[1]2026'!H28,"")</f>
        <v/>
      </c>
      <c r="H30" s="35" t="str">
        <f>IF('[1]2026'!I28&lt;&gt;"",'[1]2026'!I28,"")</f>
        <v/>
      </c>
      <c r="I30" s="35" t="str">
        <f>IF('[1]2026'!J28&lt;&gt;"",'[1]2026'!J28,"")</f>
        <v/>
      </c>
      <c r="J30" s="35" t="str">
        <f>IF('[1]2026'!K28&lt;&gt;"",'[1]2026'!K28,"")</f>
        <v/>
      </c>
      <c r="K30" s="35" t="str">
        <f>IF('[1]2026'!L28&lt;&gt;"",'[1]2026'!L28,"")</f>
        <v/>
      </c>
      <c r="L30" s="35" t="str">
        <f>IF('[1]2026'!M28&lt;&gt;"",'[1]2026'!M28,"")</f>
        <v/>
      </c>
      <c r="M30" s="35" t="str">
        <f>IF('[1]2026'!N28&lt;&gt;"",'[1]2026'!N28,"")</f>
        <v/>
      </c>
      <c r="N30" s="35" t="str">
        <f>IF('[1]2026'!O28&lt;&gt;"",'[1]2026'!O28,"")</f>
        <v/>
      </c>
      <c r="O30" s="35" t="str">
        <f>IF('[1]2026'!P28&lt;&gt;"",'[1]2026'!P28,"")</f>
        <v/>
      </c>
      <c r="P30" s="35" t="str">
        <f>IF('[1]2026'!Q28&lt;&gt;"",'[1]2026'!Q28,"")</f>
        <v/>
      </c>
      <c r="Q30" s="35" t="str">
        <f>IF('[1]2026'!R28&lt;&gt;"",'[1]2026'!R28,"")</f>
        <v/>
      </c>
      <c r="R30" s="35" t="str">
        <f>IF('[1]2026'!S28&lt;&gt;"",'[1]2026'!S28,"")</f>
        <v/>
      </c>
      <c r="S30" s="35" t="str">
        <f>IF('[1]2026'!T28&lt;&gt;"",'[1]2026'!T28,"")</f>
        <v/>
      </c>
      <c r="T30" s="35" t="str">
        <f>IF('[1]2026'!U28&lt;&gt;"",'[1]2026'!U28,"")</f>
        <v/>
      </c>
      <c r="U30" s="35" t="str">
        <f>IF('[1]2026'!V28&lt;&gt;"",'[1]2026'!V28,"")</f>
        <v/>
      </c>
      <c r="V30" s="35" t="str">
        <f>IF('[1]2026'!W28&lt;&gt;"",'[1]2026'!W28,"")</f>
        <v/>
      </c>
      <c r="W30" s="35" t="str">
        <f>IF('[1]2026'!X28&lt;&gt;"",'[1]2026'!X28,"")</f>
        <v/>
      </c>
    </row>
    <row r="31" spans="2:23" x14ac:dyDescent="0.2">
      <c r="B31" s="37">
        <f>IF('[1]2026'!C29&lt;&gt;"",'[1]2026'!C29,"")</f>
        <v>7294</v>
      </c>
      <c r="C31" s="35">
        <f>IF('[1]2026'!D29&lt;&gt;"",'[1]2026'!D29,"")</f>
        <v>46098</v>
      </c>
      <c r="D31" s="35">
        <f>IF('[1]2026'!E29&lt;&gt;"",'[1]2026'!E29,"")</f>
        <v>46129</v>
      </c>
      <c r="E31" s="37">
        <f>IF('[1]2026'!F29&lt;&gt;"",'[1]2026'!F29,"")</f>
        <v>-46098</v>
      </c>
      <c r="F31" s="37" t="str">
        <f>IF('[1]2026'!G29&lt;&gt;"",'[1]2026'!G29,"")</f>
        <v>Entrada a la Unitat de Govern Obert en data 20/03/2026</v>
      </c>
      <c r="G31" s="37" t="str">
        <f>IF('[1]2026'!H29&lt;&gt;"",'[1]2026'!H29,"")</f>
        <v>Activitats</v>
      </c>
      <c r="H31" s="35" t="str">
        <f>IF('[1]2026'!I29&lt;&gt;"",'[1]2026'!I29,"")</f>
        <v>Dona</v>
      </c>
      <c r="I31" s="35" t="str">
        <f>IF('[1]2026'!J29&lt;&gt;"",'[1]2026'!J29,"")</f>
        <v>Castellà</v>
      </c>
      <c r="J31" s="35" t="str">
        <f>IF('[1]2026'!K29&lt;&gt;"",'[1]2026'!K29,"")</f>
        <v>Presencial</v>
      </c>
      <c r="K31" s="35" t="str">
        <f>IF('[1]2026'!L29&lt;&gt;"",'[1]2026'!L29,"")</f>
        <v>Sol·licitud del projecte i de la llicència d'activitat d'un establiment de restauració.</v>
      </c>
      <c r="L31" s="35">
        <f>IF('[1]2026'!M29&lt;&gt;"",'[1]2026'!M29,"")</f>
        <v>14</v>
      </c>
      <c r="M31" s="35" t="str">
        <f>IF('[1]2026'!N29&lt;&gt;"",'[1]2026'!N29,"")</f>
        <v>No</v>
      </c>
      <c r="N31" s="35" t="str">
        <f>IF('[1]2026'!O29&lt;&gt;"",'[1]2026'!O29,"")</f>
        <v/>
      </c>
      <c r="O31" s="35" t="str">
        <f>IF('[1]2026'!P29&lt;&gt;"",'[1]2026'!P29,"")</f>
        <v/>
      </c>
      <c r="P31" s="35" t="str">
        <f>IF('[1]2026'!Q29&lt;&gt;"",'[1]2026'!Q29,"")</f>
        <v/>
      </c>
      <c r="Q31" s="35" t="str">
        <f>IF('[1]2026'!R29&lt;&gt;"",'[1]2026'!R29,"")</f>
        <v/>
      </c>
      <c r="R31" s="35" t="str">
        <f>IF('[1]2026'!S29&lt;&gt;"",'[1]2026'!S29,"")</f>
        <v/>
      </c>
      <c r="S31" s="35" t="str">
        <f>IF('[1]2026'!T29&lt;&gt;"",'[1]2026'!T29,"")</f>
        <v/>
      </c>
      <c r="T31" s="35" t="str">
        <f>IF('[1]2026'!U29&lt;&gt;"",'[1]2026'!U29,"")</f>
        <v/>
      </c>
      <c r="U31" s="35" t="str">
        <f>IF('[1]2026'!V29&lt;&gt;"",'[1]2026'!V29,"")</f>
        <v/>
      </c>
      <c r="V31" s="35" t="str">
        <f>IF('[1]2026'!W29&lt;&gt;"",'[1]2026'!W29,"")</f>
        <v/>
      </c>
      <c r="W31" s="35" t="str">
        <f>IF('[1]2026'!X29&lt;&gt;"",'[1]2026'!X29,"")</f>
        <v/>
      </c>
    </row>
    <row r="32" spans="2:23" x14ac:dyDescent="0.2">
      <c r="B32" s="37">
        <f>IF('[1]2026'!C30&lt;&gt;"",'[1]2026'!C30,"")</f>
        <v>7569</v>
      </c>
      <c r="C32" s="35">
        <f>IF('[1]2026'!D30&lt;&gt;"",'[1]2026'!D30,"")</f>
        <v>46100</v>
      </c>
      <c r="D32" s="35">
        <f>IF('[1]2026'!E30&lt;&gt;"",'[1]2026'!E30,"")</f>
        <v>46131</v>
      </c>
      <c r="E32" s="37">
        <f>IF('[1]2026'!F30&lt;&gt;"",'[1]2026'!F30,"")</f>
        <v>-46100</v>
      </c>
      <c r="F32" s="37" t="str">
        <f>IF('[1]2026'!G30&lt;&gt;"",'[1]2026'!G30,"")</f>
        <v/>
      </c>
      <c r="G32" s="37" t="str">
        <f>IF('[1]2026'!H30&lt;&gt;"",'[1]2026'!H30,"")</f>
        <v>Activitats</v>
      </c>
      <c r="H32" s="35" t="str">
        <f>IF('[1]2026'!I30&lt;&gt;"",'[1]2026'!I30,"")</f>
        <v>Dona</v>
      </c>
      <c r="I32" s="35" t="str">
        <f>IF('[1]2026'!J30&lt;&gt;"",'[1]2026'!J30,"")</f>
        <v>Català</v>
      </c>
      <c r="J32" s="35" t="str">
        <f>IF('[1]2026'!K30&lt;&gt;"",'[1]2026'!K30,"")</f>
        <v>Electrònic</v>
      </c>
      <c r="K32" s="35" t="str">
        <f>IF('[1]2026'!L30&lt;&gt;"",'[1]2026'!L30,"")</f>
        <v>Sol·licitud de la llicència d'activitat d'un establiment de restauració i d'un establiment turístic i d'allotjament.</v>
      </c>
      <c r="L32" s="35">
        <f>IF('[1]2026'!M30&lt;&gt;"",'[1]2026'!M30,"")</f>
        <v>14</v>
      </c>
      <c r="M32" s="35" t="str">
        <f>IF('[1]2026'!N30&lt;&gt;"",'[1]2026'!N30,"")</f>
        <v>Sí</v>
      </c>
      <c r="N32" s="35" t="str">
        <f>IF('[1]2026'!O30&lt;&gt;"",'[1]2026'!O30,"")</f>
        <v/>
      </c>
      <c r="O32" s="35" t="str">
        <f>IF('[1]2026'!P30&lt;&gt;"",'[1]2026'!P30,"")</f>
        <v/>
      </c>
      <c r="P32" s="35" t="str">
        <f>IF('[1]2026'!Q30&lt;&gt;"",'[1]2026'!Q30,"")</f>
        <v/>
      </c>
      <c r="Q32" s="35" t="str">
        <f>IF('[1]2026'!R30&lt;&gt;"",'[1]2026'!R30,"")</f>
        <v/>
      </c>
      <c r="R32" s="35" t="str">
        <f>IF('[1]2026'!S30&lt;&gt;"",'[1]2026'!S30,"")</f>
        <v/>
      </c>
      <c r="S32" s="35" t="str">
        <f>IF('[1]2026'!T30&lt;&gt;"",'[1]2026'!T30,"")</f>
        <v/>
      </c>
      <c r="T32" s="35" t="str">
        <f>IF('[1]2026'!U30&lt;&gt;"",'[1]2026'!U30,"")</f>
        <v/>
      </c>
      <c r="U32" s="35" t="str">
        <f>IF('[1]2026'!V30&lt;&gt;"",'[1]2026'!V30,"")</f>
        <v/>
      </c>
      <c r="V32" s="35" t="str">
        <f>IF('[1]2026'!W30&lt;&gt;"",'[1]2026'!W30,"")</f>
        <v/>
      </c>
      <c r="W32" s="35" t="str">
        <f>IF('[1]2026'!X30&lt;&gt;"",'[1]2026'!X30,"")</f>
        <v/>
      </c>
    </row>
    <row r="33" spans="2:23" x14ac:dyDescent="0.2">
      <c r="B33" s="37">
        <f>IF('[1]2026'!C31&lt;&gt;"",'[1]2026'!C31,"")</f>
        <v>7798</v>
      </c>
      <c r="C33" s="35">
        <f>IF('[1]2026'!D31&lt;&gt;"",'[1]2026'!D31,"")</f>
        <v>46104</v>
      </c>
      <c r="D33" s="35">
        <f>IF('[1]2026'!E31&lt;&gt;"",'[1]2026'!E31,"")</f>
        <v>46135</v>
      </c>
      <c r="E33" s="37">
        <f>IF('[1]2026'!F31&lt;&gt;"",'[1]2026'!F31,"")</f>
        <v>2</v>
      </c>
      <c r="F33" s="37" t="str">
        <f>IF('[1]2026'!G31&lt;&gt;"",'[1]2026'!G31,"")</f>
        <v/>
      </c>
      <c r="G33" s="37" t="str">
        <f>IF('[1]2026'!H31&lt;&gt;"",'[1]2026'!H31,"")</f>
        <v>Gestió de serveis públics</v>
      </c>
      <c r="H33" s="35" t="str">
        <f>IF('[1]2026'!I31&lt;&gt;"",'[1]2026'!I31,"")</f>
        <v>Dona</v>
      </c>
      <c r="I33" s="35" t="str">
        <f>IF('[1]2026'!J31&lt;&gt;"",'[1]2026'!J31,"")</f>
        <v>Català</v>
      </c>
      <c r="J33" s="35" t="str">
        <f>IF('[1]2026'!K31&lt;&gt;"",'[1]2026'!K31,"")</f>
        <v>Electrònic</v>
      </c>
      <c r="K33" s="35" t="str">
        <f>IF('[1]2026'!L31&lt;&gt;"",'[1]2026'!L31,"")</f>
        <v>Sol·licitud dades sobre el servei municipal de subministrament d'aigua.</v>
      </c>
      <c r="L33" s="35">
        <f>IF('[1]2026'!M31&lt;&gt;"",'[1]2026'!M31,"")</f>
        <v>7</v>
      </c>
      <c r="M33" s="35" t="str">
        <f>IF('[1]2026'!N31&lt;&gt;"",'[1]2026'!N31,"")</f>
        <v>No</v>
      </c>
      <c r="N33" s="35" t="str">
        <f>IF('[1]2026'!O31&lt;&gt;"",'[1]2026'!O31,"")</f>
        <v/>
      </c>
      <c r="O33" s="35" t="str">
        <f>IF('[1]2026'!P31&lt;&gt;"",'[1]2026'!P31,"")</f>
        <v/>
      </c>
      <c r="P33" s="35">
        <f>IF('[1]2026'!Q31&lt;&gt;"",'[1]2026'!Q31,"")</f>
        <v>46106</v>
      </c>
      <c r="Q33" s="35" t="str">
        <f>IF('[1]2026'!R31&lt;&gt;"",'[1]2026'!R31,"")</f>
        <v>Derivació</v>
      </c>
      <c r="R33" s="35" t="str">
        <f>IF('[1]2026'!S31&lt;&gt;"",'[1]2026'!S31,"")</f>
        <v/>
      </c>
      <c r="S33" s="35" t="str">
        <f>IF('[1]2026'!T31&lt;&gt;"",'[1]2026'!T31,"")</f>
        <v/>
      </c>
      <c r="T33" s="35" t="str">
        <f>IF('[1]2026'!U31&lt;&gt;"",'[1]2026'!U31,"")</f>
        <v/>
      </c>
      <c r="U33" s="35" t="str">
        <f>IF('[1]2026'!V31&lt;&gt;"",'[1]2026'!V31,"")</f>
        <v/>
      </c>
      <c r="V33" s="35" t="str">
        <f>IF('[1]2026'!W31&lt;&gt;"",'[1]2026'!W31,"")</f>
        <v/>
      </c>
      <c r="W33" s="35" t="str">
        <f>IF('[1]2026'!X31&lt;&gt;"",'[1]2026'!X31,"")</f>
        <v/>
      </c>
    </row>
    <row r="34" spans="2:23" x14ac:dyDescent="0.2">
      <c r="B34" s="37" t="str">
        <f>IF('[1]2026'!C32&lt;&gt;"",'[1]2026'!C32,"")</f>
        <v/>
      </c>
      <c r="C34" s="35" t="str">
        <f>IF('[1]2026'!D32&lt;&gt;"",'[1]2026'!D32,"")</f>
        <v/>
      </c>
      <c r="D34" s="35" t="str">
        <f>IF('[1]2026'!E32&lt;&gt;"",'[1]2026'!E32,"")</f>
        <v/>
      </c>
      <c r="E34" s="37" t="str">
        <f>IF('[1]2026'!F32&lt;&gt;"",'[1]2026'!F32,"")</f>
        <v/>
      </c>
      <c r="F34" s="37" t="str">
        <f>IF('[1]2026'!G32&lt;&gt;"",'[1]2026'!G32,"")</f>
        <v/>
      </c>
      <c r="G34" s="37" t="str">
        <f>IF('[1]2026'!H32&lt;&gt;"",'[1]2026'!H32,"")</f>
        <v/>
      </c>
      <c r="H34" s="35" t="str">
        <f>IF('[1]2026'!I32&lt;&gt;"",'[1]2026'!I32,"")</f>
        <v/>
      </c>
      <c r="I34" s="35" t="str">
        <f>IF('[1]2026'!J32&lt;&gt;"",'[1]2026'!J32,"")</f>
        <v/>
      </c>
      <c r="J34" s="35" t="str">
        <f>IF('[1]2026'!K32&lt;&gt;"",'[1]2026'!K32,"")</f>
        <v/>
      </c>
      <c r="K34" s="35" t="str">
        <f>IF('[1]2026'!L32&lt;&gt;"",'[1]2026'!L32,"")</f>
        <v/>
      </c>
      <c r="L34" s="35" t="str">
        <f>IF('[1]2026'!M32&lt;&gt;"",'[1]2026'!M32,"")</f>
        <v/>
      </c>
      <c r="M34" s="35" t="str">
        <f>IF('[1]2026'!N32&lt;&gt;"",'[1]2026'!N32,"")</f>
        <v/>
      </c>
      <c r="N34" s="35" t="str">
        <f>IF('[1]2026'!O32&lt;&gt;"",'[1]2026'!O32,"")</f>
        <v/>
      </c>
      <c r="O34" s="35" t="str">
        <f>IF('[1]2026'!P32&lt;&gt;"",'[1]2026'!P32,"")</f>
        <v/>
      </c>
      <c r="P34" s="35" t="str">
        <f>IF('[1]2026'!Q32&lt;&gt;"",'[1]2026'!Q32,"")</f>
        <v/>
      </c>
      <c r="Q34" s="35" t="str">
        <f>IF('[1]2026'!R32&lt;&gt;"",'[1]2026'!R32,"")</f>
        <v/>
      </c>
      <c r="R34" s="35" t="str">
        <f>IF('[1]2026'!S32&lt;&gt;"",'[1]2026'!S32,"")</f>
        <v/>
      </c>
      <c r="S34" s="35" t="str">
        <f>IF('[1]2026'!T32&lt;&gt;"",'[1]2026'!T32,"")</f>
        <v/>
      </c>
      <c r="T34" s="35" t="str">
        <f>IF('[1]2026'!U32&lt;&gt;"",'[1]2026'!U32,"")</f>
        <v/>
      </c>
      <c r="U34" s="35" t="str">
        <f>IF('[1]2026'!V32&lt;&gt;"",'[1]2026'!V32,"")</f>
        <v/>
      </c>
      <c r="V34" s="35" t="str">
        <f>IF('[1]2026'!W32&lt;&gt;"",'[1]2026'!W32,"")</f>
        <v/>
      </c>
      <c r="W34" s="35" t="str">
        <f>IF('[1]2026'!X32&lt;&gt;"",'[1]2026'!X32,"")</f>
        <v/>
      </c>
    </row>
    <row r="35" spans="2:23" x14ac:dyDescent="0.2">
      <c r="B35" s="37" t="str">
        <f>IF('[1]2026'!C33&lt;&gt;"",'[1]2026'!C33,"")</f>
        <v/>
      </c>
      <c r="C35" s="35" t="str">
        <f>IF('[1]2026'!D33&lt;&gt;"",'[1]2026'!D33,"")</f>
        <v/>
      </c>
      <c r="D35" s="35" t="str">
        <f>IF('[1]2026'!E33&lt;&gt;"",'[1]2026'!E33,"")</f>
        <v/>
      </c>
      <c r="E35" s="37" t="str">
        <f>IF('[1]2026'!F33&lt;&gt;"",'[1]2026'!F33,"")</f>
        <v/>
      </c>
      <c r="F35" s="37" t="str">
        <f>IF('[1]2026'!G33&lt;&gt;"",'[1]2026'!G33,"")</f>
        <v/>
      </c>
      <c r="G35" s="37" t="str">
        <f>IF('[1]2026'!H33&lt;&gt;"",'[1]2026'!H33,"")</f>
        <v/>
      </c>
      <c r="H35" s="35" t="str">
        <f>IF('[1]2026'!I33&lt;&gt;"",'[1]2026'!I33,"")</f>
        <v/>
      </c>
      <c r="I35" s="35" t="str">
        <f>IF('[1]2026'!J33&lt;&gt;"",'[1]2026'!J33,"")</f>
        <v/>
      </c>
      <c r="J35" s="35" t="str">
        <f>IF('[1]2026'!K33&lt;&gt;"",'[1]2026'!K33,"")</f>
        <v/>
      </c>
      <c r="K35" s="35" t="str">
        <f>IF('[1]2026'!L33&lt;&gt;"",'[1]2026'!L33,"")</f>
        <v/>
      </c>
      <c r="L35" s="35" t="str">
        <f>IF('[1]2026'!M33&lt;&gt;"",'[1]2026'!M33,"")</f>
        <v/>
      </c>
      <c r="M35" s="35" t="str">
        <f>IF('[1]2026'!N33&lt;&gt;"",'[1]2026'!N33,"")</f>
        <v/>
      </c>
      <c r="N35" s="35" t="str">
        <f>IF('[1]2026'!O33&lt;&gt;"",'[1]2026'!O33,"")</f>
        <v/>
      </c>
      <c r="O35" s="35" t="str">
        <f>IF('[1]2026'!P33&lt;&gt;"",'[1]2026'!P33,"")</f>
        <v/>
      </c>
      <c r="P35" s="35" t="str">
        <f>IF('[1]2026'!Q33&lt;&gt;"",'[1]2026'!Q33,"")</f>
        <v/>
      </c>
      <c r="Q35" s="35" t="str">
        <f>IF('[1]2026'!R33&lt;&gt;"",'[1]2026'!R33,"")</f>
        <v/>
      </c>
      <c r="R35" s="35" t="str">
        <f>IF('[1]2026'!S33&lt;&gt;"",'[1]2026'!S33,"")</f>
        <v/>
      </c>
      <c r="S35" s="35" t="str">
        <f>IF('[1]2026'!T33&lt;&gt;"",'[1]2026'!T33,"")</f>
        <v/>
      </c>
      <c r="T35" s="35" t="str">
        <f>IF('[1]2026'!U33&lt;&gt;"",'[1]2026'!U33,"")</f>
        <v/>
      </c>
      <c r="U35" s="35" t="str">
        <f>IF('[1]2026'!V33&lt;&gt;"",'[1]2026'!V33,"")</f>
        <v/>
      </c>
      <c r="V35" s="35" t="str">
        <f>IF('[1]2026'!W33&lt;&gt;"",'[1]2026'!W33,"")</f>
        <v/>
      </c>
      <c r="W35" s="35" t="str">
        <f>IF('[1]2026'!X33&lt;&gt;"",'[1]2026'!X33,"")</f>
        <v/>
      </c>
    </row>
    <row r="36" spans="2:23" x14ac:dyDescent="0.2">
      <c r="B36" s="37" t="str">
        <f>IF('[1]2026'!C34&lt;&gt;"",'[1]2026'!C34,"")</f>
        <v/>
      </c>
      <c r="C36" s="35" t="str">
        <f>IF('[1]2026'!D34&lt;&gt;"",'[1]2026'!D34,"")</f>
        <v/>
      </c>
      <c r="D36" s="35" t="str">
        <f>IF('[1]2026'!E34&lt;&gt;"",'[1]2026'!E34,"")</f>
        <v/>
      </c>
      <c r="E36" s="37" t="str">
        <f>IF('[1]2026'!F34&lt;&gt;"",'[1]2026'!F34,"")</f>
        <v/>
      </c>
      <c r="F36" s="37" t="str">
        <f>IF('[1]2026'!G34&lt;&gt;"",'[1]2026'!G34,"")</f>
        <v/>
      </c>
      <c r="G36" s="37" t="str">
        <f>IF('[1]2026'!H34&lt;&gt;"",'[1]2026'!H34,"")</f>
        <v/>
      </c>
      <c r="H36" s="35" t="str">
        <f>IF('[1]2026'!I34&lt;&gt;"",'[1]2026'!I34,"")</f>
        <v/>
      </c>
      <c r="I36" s="35" t="str">
        <f>IF('[1]2026'!J34&lt;&gt;"",'[1]2026'!J34,"")</f>
        <v/>
      </c>
      <c r="J36" s="35" t="str">
        <f>IF('[1]2026'!K34&lt;&gt;"",'[1]2026'!K34,"")</f>
        <v/>
      </c>
      <c r="K36" s="35" t="str">
        <f>IF('[1]2026'!L34&lt;&gt;"",'[1]2026'!L34,"")</f>
        <v/>
      </c>
      <c r="L36" s="35" t="str">
        <f>IF('[1]2026'!M34&lt;&gt;"",'[1]2026'!M34,"")</f>
        <v/>
      </c>
      <c r="M36" s="35" t="str">
        <f>IF('[1]2026'!N34&lt;&gt;"",'[1]2026'!N34,"")</f>
        <v/>
      </c>
      <c r="N36" s="35" t="str">
        <f>IF('[1]2026'!O34&lt;&gt;"",'[1]2026'!O34,"")</f>
        <v/>
      </c>
      <c r="O36" s="35" t="str">
        <f>IF('[1]2026'!P34&lt;&gt;"",'[1]2026'!P34,"")</f>
        <v/>
      </c>
      <c r="P36" s="35" t="str">
        <f>IF('[1]2026'!Q34&lt;&gt;"",'[1]2026'!Q34,"")</f>
        <v/>
      </c>
      <c r="Q36" s="35" t="str">
        <f>IF('[1]2026'!R34&lt;&gt;"",'[1]2026'!R34,"")</f>
        <v/>
      </c>
      <c r="R36" s="35" t="str">
        <f>IF('[1]2026'!S34&lt;&gt;"",'[1]2026'!S34,"")</f>
        <v/>
      </c>
      <c r="S36" s="35" t="str">
        <f>IF('[1]2026'!T34&lt;&gt;"",'[1]2026'!T34,"")</f>
        <v/>
      </c>
      <c r="T36" s="35" t="str">
        <f>IF('[1]2026'!U34&lt;&gt;"",'[1]2026'!U34,"")</f>
        <v/>
      </c>
      <c r="U36" s="35" t="str">
        <f>IF('[1]2026'!V34&lt;&gt;"",'[1]2026'!V34,"")</f>
        <v/>
      </c>
      <c r="V36" s="35" t="str">
        <f>IF('[1]2026'!W34&lt;&gt;"",'[1]2026'!W34,"")</f>
        <v/>
      </c>
      <c r="W36" s="35" t="str">
        <f>IF('[1]2026'!X34&lt;&gt;"",'[1]2026'!X34,"")</f>
        <v/>
      </c>
    </row>
    <row r="37" spans="2:23" x14ac:dyDescent="0.2">
      <c r="B37" s="37" t="str">
        <f>IF('[1]2026'!C35&lt;&gt;"",'[1]2026'!C35,"")</f>
        <v/>
      </c>
      <c r="C37" s="35" t="str">
        <f>IF('[1]2026'!D35&lt;&gt;"",'[1]2026'!D35,"")</f>
        <v/>
      </c>
      <c r="D37" s="35" t="str">
        <f>IF('[1]2026'!E35&lt;&gt;"",'[1]2026'!E35,"")</f>
        <v/>
      </c>
      <c r="E37" s="37" t="str">
        <f>IF('[1]2026'!F35&lt;&gt;"",'[1]2026'!F35,"")</f>
        <v/>
      </c>
      <c r="F37" s="37" t="str">
        <f>IF('[1]2026'!G35&lt;&gt;"",'[1]2026'!G35,"")</f>
        <v/>
      </c>
      <c r="G37" s="37" t="str">
        <f>IF('[1]2026'!H35&lt;&gt;"",'[1]2026'!H35,"")</f>
        <v/>
      </c>
      <c r="H37" s="35" t="str">
        <f>IF('[1]2026'!I35&lt;&gt;"",'[1]2026'!I35,"")</f>
        <v/>
      </c>
      <c r="I37" s="35" t="str">
        <f>IF('[1]2026'!J35&lt;&gt;"",'[1]2026'!J35,"")</f>
        <v/>
      </c>
      <c r="J37" s="35" t="str">
        <f>IF('[1]2026'!K35&lt;&gt;"",'[1]2026'!K35,"")</f>
        <v/>
      </c>
      <c r="K37" s="35" t="str">
        <f>IF('[1]2026'!L35&lt;&gt;"",'[1]2026'!L35,"")</f>
        <v/>
      </c>
      <c r="L37" s="35" t="str">
        <f>IF('[1]2026'!M35&lt;&gt;"",'[1]2026'!M35,"")</f>
        <v/>
      </c>
      <c r="M37" s="35" t="str">
        <f>IF('[1]2026'!N35&lt;&gt;"",'[1]2026'!N35,"")</f>
        <v/>
      </c>
      <c r="N37" s="35" t="str">
        <f>IF('[1]2026'!O35&lt;&gt;"",'[1]2026'!O35,"")</f>
        <v/>
      </c>
      <c r="O37" s="35" t="str">
        <f>IF('[1]2026'!P35&lt;&gt;"",'[1]2026'!P35,"")</f>
        <v/>
      </c>
      <c r="P37" s="35" t="str">
        <f>IF('[1]2026'!Q35&lt;&gt;"",'[1]2026'!Q35,"")</f>
        <v/>
      </c>
      <c r="Q37" s="35" t="str">
        <f>IF('[1]2026'!R35&lt;&gt;"",'[1]2026'!R35,"")</f>
        <v/>
      </c>
      <c r="R37" s="35" t="str">
        <f>IF('[1]2026'!S35&lt;&gt;"",'[1]2026'!S35,"")</f>
        <v/>
      </c>
      <c r="S37" s="35" t="str">
        <f>IF('[1]2026'!T35&lt;&gt;"",'[1]2026'!T35,"")</f>
        <v/>
      </c>
      <c r="T37" s="35" t="str">
        <f>IF('[1]2026'!U35&lt;&gt;"",'[1]2026'!U35,"")</f>
        <v/>
      </c>
      <c r="U37" s="35" t="str">
        <f>IF('[1]2026'!V35&lt;&gt;"",'[1]2026'!V35,"")</f>
        <v/>
      </c>
      <c r="V37" s="35" t="str">
        <f>IF('[1]2026'!W35&lt;&gt;"",'[1]2026'!W35,"")</f>
        <v/>
      </c>
      <c r="W37" s="35" t="str">
        <f>IF('[1]2026'!X35&lt;&gt;"",'[1]2026'!X35,"")</f>
        <v/>
      </c>
    </row>
    <row r="38" spans="2:23" x14ac:dyDescent="0.2">
      <c r="B38" s="37" t="str">
        <f>IF('[1]2026'!C36&lt;&gt;"",'[1]2026'!C36,"")</f>
        <v/>
      </c>
      <c r="C38" s="35" t="str">
        <f>IF('[1]2026'!D36&lt;&gt;"",'[1]2026'!D36,"")</f>
        <v/>
      </c>
      <c r="D38" s="35" t="str">
        <f>IF('[1]2026'!E36&lt;&gt;"",'[1]2026'!E36,"")</f>
        <v/>
      </c>
      <c r="E38" s="37" t="str">
        <f>IF('[1]2026'!F36&lt;&gt;"",'[1]2026'!F36,"")</f>
        <v/>
      </c>
      <c r="F38" s="37" t="str">
        <f>IF('[1]2026'!G36&lt;&gt;"",'[1]2026'!G36,"")</f>
        <v/>
      </c>
      <c r="G38" s="37" t="str">
        <f>IF('[1]2026'!H36&lt;&gt;"",'[1]2026'!H36,"")</f>
        <v/>
      </c>
      <c r="H38" s="35" t="str">
        <f>IF('[1]2026'!I36&lt;&gt;"",'[1]2026'!I36,"")</f>
        <v/>
      </c>
      <c r="I38" s="35" t="str">
        <f>IF('[1]2026'!J36&lt;&gt;"",'[1]2026'!J36,"")</f>
        <v/>
      </c>
      <c r="J38" s="35" t="str">
        <f>IF('[1]2026'!K36&lt;&gt;"",'[1]2026'!K36,"")</f>
        <v/>
      </c>
      <c r="K38" s="35" t="str">
        <f>IF('[1]2026'!L36&lt;&gt;"",'[1]2026'!L36,"")</f>
        <v/>
      </c>
      <c r="L38" s="35" t="str">
        <f>IF('[1]2026'!M36&lt;&gt;"",'[1]2026'!M36,"")</f>
        <v/>
      </c>
      <c r="M38" s="35" t="str">
        <f>IF('[1]2026'!N36&lt;&gt;"",'[1]2026'!N36,"")</f>
        <v/>
      </c>
      <c r="N38" s="35" t="str">
        <f>IF('[1]2026'!O36&lt;&gt;"",'[1]2026'!O36,"")</f>
        <v/>
      </c>
      <c r="O38" s="35" t="str">
        <f>IF('[1]2026'!P36&lt;&gt;"",'[1]2026'!P36,"")</f>
        <v/>
      </c>
      <c r="P38" s="35" t="str">
        <f>IF('[1]2026'!Q36&lt;&gt;"",'[1]2026'!Q36,"")</f>
        <v/>
      </c>
      <c r="Q38" s="35" t="str">
        <f>IF('[1]2026'!R36&lt;&gt;"",'[1]2026'!R36,"")</f>
        <v/>
      </c>
      <c r="R38" s="35" t="str">
        <f>IF('[1]2026'!S36&lt;&gt;"",'[1]2026'!S36,"")</f>
        <v/>
      </c>
      <c r="S38" s="35" t="str">
        <f>IF('[1]2026'!T36&lt;&gt;"",'[1]2026'!T36,"")</f>
        <v/>
      </c>
      <c r="T38" s="35" t="str">
        <f>IF('[1]2026'!U36&lt;&gt;"",'[1]2026'!U36,"")</f>
        <v/>
      </c>
      <c r="U38" s="35" t="str">
        <f>IF('[1]2026'!V36&lt;&gt;"",'[1]2026'!V36,"")</f>
        <v/>
      </c>
      <c r="V38" s="35" t="str">
        <f>IF('[1]2026'!W36&lt;&gt;"",'[1]2026'!W36,"")</f>
        <v/>
      </c>
      <c r="W38" s="35" t="str">
        <f>IF('[1]2026'!X36&lt;&gt;"",'[1]2026'!X36,"")</f>
        <v/>
      </c>
    </row>
    <row r="39" spans="2:23" x14ac:dyDescent="0.2">
      <c r="B39" s="37" t="str">
        <f>IF('[1]2026'!C37&lt;&gt;"",'[1]2026'!C37,"")</f>
        <v/>
      </c>
      <c r="C39" s="35" t="str">
        <f>IF('[1]2026'!D37&lt;&gt;"",'[1]2026'!D37,"")</f>
        <v/>
      </c>
      <c r="D39" s="35" t="str">
        <f>IF('[1]2026'!E37&lt;&gt;"",'[1]2026'!E37,"")</f>
        <v/>
      </c>
      <c r="E39" s="37" t="str">
        <f>IF('[1]2026'!F37&lt;&gt;"",'[1]2026'!F37,"")</f>
        <v/>
      </c>
      <c r="F39" s="37" t="str">
        <f>IF('[1]2026'!G37&lt;&gt;"",'[1]2026'!G37,"")</f>
        <v/>
      </c>
      <c r="G39" s="37" t="str">
        <f>IF('[1]2026'!H37&lt;&gt;"",'[1]2026'!H37,"")</f>
        <v/>
      </c>
      <c r="H39" s="35" t="str">
        <f>IF('[1]2026'!I37&lt;&gt;"",'[1]2026'!I37,"")</f>
        <v/>
      </c>
      <c r="I39" s="35" t="str">
        <f>IF('[1]2026'!J37&lt;&gt;"",'[1]2026'!J37,"")</f>
        <v/>
      </c>
      <c r="J39" s="35" t="str">
        <f>IF('[1]2026'!K37&lt;&gt;"",'[1]2026'!K37,"")</f>
        <v/>
      </c>
      <c r="K39" s="35" t="str">
        <f>IF('[1]2026'!L37&lt;&gt;"",'[1]2026'!L37,"")</f>
        <v/>
      </c>
      <c r="L39" s="35" t="str">
        <f>IF('[1]2026'!M37&lt;&gt;"",'[1]2026'!M37,"")</f>
        <v/>
      </c>
      <c r="M39" s="35" t="str">
        <f>IF('[1]2026'!N37&lt;&gt;"",'[1]2026'!N37,"")</f>
        <v/>
      </c>
      <c r="N39" s="35" t="str">
        <f>IF('[1]2026'!O37&lt;&gt;"",'[1]2026'!O37,"")</f>
        <v/>
      </c>
      <c r="O39" s="35" t="str">
        <f>IF('[1]2026'!P37&lt;&gt;"",'[1]2026'!P37,"")</f>
        <v/>
      </c>
      <c r="P39" s="35" t="str">
        <f>IF('[1]2026'!Q37&lt;&gt;"",'[1]2026'!Q37,"")</f>
        <v/>
      </c>
      <c r="Q39" s="35" t="str">
        <f>IF('[1]2026'!R37&lt;&gt;"",'[1]2026'!R37,"")</f>
        <v/>
      </c>
      <c r="R39" s="35" t="str">
        <f>IF('[1]2026'!S37&lt;&gt;"",'[1]2026'!S37,"")</f>
        <v/>
      </c>
      <c r="S39" s="35" t="str">
        <f>IF('[1]2026'!T37&lt;&gt;"",'[1]2026'!T37,"")</f>
        <v/>
      </c>
      <c r="T39" s="35" t="str">
        <f>IF('[1]2026'!U37&lt;&gt;"",'[1]2026'!U37,"")</f>
        <v/>
      </c>
      <c r="U39" s="35" t="str">
        <f>IF('[1]2026'!V37&lt;&gt;"",'[1]2026'!V37,"")</f>
        <v/>
      </c>
      <c r="V39" s="35" t="str">
        <f>IF('[1]2026'!W37&lt;&gt;"",'[1]2026'!W37,"")</f>
        <v/>
      </c>
      <c r="W39" s="35" t="str">
        <f>IF('[1]2026'!X37&lt;&gt;"",'[1]2026'!X37,"")</f>
        <v/>
      </c>
    </row>
    <row r="40" spans="2:23" x14ac:dyDescent="0.2">
      <c r="B40" s="37" t="str">
        <f>IF('[1]2026'!C38&lt;&gt;"",'[1]2026'!C38,"")</f>
        <v/>
      </c>
      <c r="C40" s="35" t="str">
        <f>IF('[1]2026'!D38&lt;&gt;"",'[1]2026'!D38,"")</f>
        <v/>
      </c>
      <c r="D40" s="35" t="str">
        <f>IF('[1]2026'!E38&lt;&gt;"",'[1]2026'!E38,"")</f>
        <v/>
      </c>
      <c r="E40" s="37" t="str">
        <f>IF('[1]2026'!F38&lt;&gt;"",'[1]2026'!F38,"")</f>
        <v/>
      </c>
      <c r="F40" s="37" t="str">
        <f>IF('[1]2026'!G38&lt;&gt;"",'[1]2026'!G38,"")</f>
        <v/>
      </c>
      <c r="G40" s="37" t="str">
        <f>IF('[1]2026'!H38&lt;&gt;"",'[1]2026'!H38,"")</f>
        <v/>
      </c>
      <c r="H40" s="35" t="str">
        <f>IF('[1]2026'!I38&lt;&gt;"",'[1]2026'!I38,"")</f>
        <v/>
      </c>
      <c r="I40" s="35" t="str">
        <f>IF('[1]2026'!J38&lt;&gt;"",'[1]2026'!J38,"")</f>
        <v/>
      </c>
      <c r="J40" s="35" t="str">
        <f>IF('[1]2026'!K38&lt;&gt;"",'[1]2026'!K38,"")</f>
        <v/>
      </c>
      <c r="K40" s="35" t="str">
        <f>IF('[1]2026'!L38&lt;&gt;"",'[1]2026'!L38,"")</f>
        <v/>
      </c>
      <c r="L40" s="35" t="str">
        <f>IF('[1]2026'!M38&lt;&gt;"",'[1]2026'!M38,"")</f>
        <v/>
      </c>
      <c r="M40" s="35" t="str">
        <f>IF('[1]2026'!N38&lt;&gt;"",'[1]2026'!N38,"")</f>
        <v/>
      </c>
      <c r="N40" s="35" t="str">
        <f>IF('[1]2026'!O38&lt;&gt;"",'[1]2026'!O38,"")</f>
        <v/>
      </c>
      <c r="O40" s="35" t="str">
        <f>IF('[1]2026'!P38&lt;&gt;"",'[1]2026'!P38,"")</f>
        <v/>
      </c>
      <c r="P40" s="35" t="str">
        <f>IF('[1]2026'!Q38&lt;&gt;"",'[1]2026'!Q38,"")</f>
        <v/>
      </c>
      <c r="Q40" s="35" t="str">
        <f>IF('[1]2026'!R38&lt;&gt;"",'[1]2026'!R38,"")</f>
        <v/>
      </c>
      <c r="R40" s="35" t="str">
        <f>IF('[1]2026'!S38&lt;&gt;"",'[1]2026'!S38,"")</f>
        <v/>
      </c>
      <c r="S40" s="35" t="str">
        <f>IF('[1]2026'!T38&lt;&gt;"",'[1]2026'!T38,"")</f>
        <v/>
      </c>
      <c r="T40" s="35" t="str">
        <f>IF('[1]2026'!U38&lt;&gt;"",'[1]2026'!U38,"")</f>
        <v/>
      </c>
      <c r="U40" s="35" t="str">
        <f>IF('[1]2026'!V38&lt;&gt;"",'[1]2026'!V38,"")</f>
        <v/>
      </c>
      <c r="V40" s="35" t="str">
        <f>IF('[1]2026'!W38&lt;&gt;"",'[1]2026'!W38,"")</f>
        <v/>
      </c>
      <c r="W40" s="35" t="str">
        <f>IF('[1]2026'!X38&lt;&gt;"",'[1]2026'!X38,"")</f>
        <v/>
      </c>
    </row>
    <row r="41" spans="2:23" x14ac:dyDescent="0.2">
      <c r="B41" s="37" t="str">
        <f>IF('[1]2026'!C39&lt;&gt;"",'[1]2026'!C39,"")</f>
        <v/>
      </c>
      <c r="C41" s="35" t="str">
        <f>IF('[1]2026'!D39&lt;&gt;"",'[1]2026'!D39,"")</f>
        <v/>
      </c>
      <c r="D41" s="35" t="str">
        <f>IF('[1]2026'!E39&lt;&gt;"",'[1]2026'!E39,"")</f>
        <v/>
      </c>
      <c r="E41" s="37" t="str">
        <f>IF('[1]2026'!F39&lt;&gt;"",'[1]2026'!F39,"")</f>
        <v/>
      </c>
      <c r="F41" s="37" t="str">
        <f>IF('[1]2026'!G39&lt;&gt;"",'[1]2026'!G39,"")</f>
        <v/>
      </c>
      <c r="G41" s="37" t="str">
        <f>IF('[1]2026'!H39&lt;&gt;"",'[1]2026'!H39,"")</f>
        <v/>
      </c>
      <c r="H41" s="35" t="str">
        <f>IF('[1]2026'!I39&lt;&gt;"",'[1]2026'!I39,"")</f>
        <v/>
      </c>
      <c r="I41" s="35" t="str">
        <f>IF('[1]2026'!J39&lt;&gt;"",'[1]2026'!J39,"")</f>
        <v/>
      </c>
      <c r="J41" s="35" t="str">
        <f>IF('[1]2026'!K39&lt;&gt;"",'[1]2026'!K39,"")</f>
        <v/>
      </c>
      <c r="K41" s="35" t="str">
        <f>IF('[1]2026'!L39&lt;&gt;"",'[1]2026'!L39,"")</f>
        <v/>
      </c>
      <c r="L41" s="35" t="str">
        <f>IF('[1]2026'!M39&lt;&gt;"",'[1]2026'!M39,"")</f>
        <v/>
      </c>
      <c r="M41" s="35" t="str">
        <f>IF('[1]2026'!N39&lt;&gt;"",'[1]2026'!N39,"")</f>
        <v/>
      </c>
      <c r="N41" s="35" t="str">
        <f>IF('[1]2026'!O39&lt;&gt;"",'[1]2026'!O39,"")</f>
        <v/>
      </c>
      <c r="O41" s="35" t="str">
        <f>IF('[1]2026'!P39&lt;&gt;"",'[1]2026'!P39,"")</f>
        <v/>
      </c>
      <c r="P41" s="35" t="str">
        <f>IF('[1]2026'!Q39&lt;&gt;"",'[1]2026'!Q39,"")</f>
        <v/>
      </c>
      <c r="Q41" s="35" t="str">
        <f>IF('[1]2026'!R39&lt;&gt;"",'[1]2026'!R39,"")</f>
        <v/>
      </c>
      <c r="R41" s="35" t="str">
        <f>IF('[1]2026'!S39&lt;&gt;"",'[1]2026'!S39,"")</f>
        <v/>
      </c>
      <c r="S41" s="35" t="str">
        <f>IF('[1]2026'!T39&lt;&gt;"",'[1]2026'!T39,"")</f>
        <v/>
      </c>
      <c r="T41" s="35" t="str">
        <f>IF('[1]2026'!U39&lt;&gt;"",'[1]2026'!U39,"")</f>
        <v/>
      </c>
      <c r="U41" s="35" t="str">
        <f>IF('[1]2026'!V39&lt;&gt;"",'[1]2026'!V39,"")</f>
        <v/>
      </c>
      <c r="V41" s="35" t="str">
        <f>IF('[1]2026'!W39&lt;&gt;"",'[1]2026'!W39,"")</f>
        <v/>
      </c>
      <c r="W41" s="35" t="str">
        <f>IF('[1]2026'!X39&lt;&gt;"",'[1]2026'!X39,"")</f>
        <v/>
      </c>
    </row>
    <row r="42" spans="2:23" x14ac:dyDescent="0.2">
      <c r="B42" s="37" t="str">
        <f>IF('[1]2026'!C40&lt;&gt;"",'[1]2026'!C40,"")</f>
        <v/>
      </c>
      <c r="C42" s="35" t="str">
        <f>IF('[1]2026'!D40&lt;&gt;"",'[1]2026'!D40,"")</f>
        <v/>
      </c>
      <c r="D42" s="35" t="str">
        <f>IF('[1]2026'!E40&lt;&gt;"",'[1]2026'!E40,"")</f>
        <v/>
      </c>
      <c r="E42" s="37" t="str">
        <f>IF('[1]2026'!F40&lt;&gt;"",'[1]2026'!F40,"")</f>
        <v/>
      </c>
      <c r="F42" s="37" t="str">
        <f>IF('[1]2026'!G40&lt;&gt;"",'[1]2026'!G40,"")</f>
        <v/>
      </c>
      <c r="G42" s="37" t="str">
        <f>IF('[1]2026'!H40&lt;&gt;"",'[1]2026'!H40,"")</f>
        <v/>
      </c>
      <c r="H42" s="35" t="str">
        <f>IF('[1]2026'!I40&lt;&gt;"",'[1]2026'!I40,"")</f>
        <v/>
      </c>
      <c r="I42" s="35" t="str">
        <f>IF('[1]2026'!J40&lt;&gt;"",'[1]2026'!J40,"")</f>
        <v/>
      </c>
      <c r="J42" s="35" t="str">
        <f>IF('[1]2026'!K40&lt;&gt;"",'[1]2026'!K40,"")</f>
        <v/>
      </c>
      <c r="K42" s="35" t="str">
        <f>IF('[1]2026'!L40&lt;&gt;"",'[1]2026'!L40,"")</f>
        <v/>
      </c>
      <c r="L42" s="35" t="str">
        <f>IF('[1]2026'!M40&lt;&gt;"",'[1]2026'!M40,"")</f>
        <v/>
      </c>
      <c r="M42" s="35" t="str">
        <f>IF('[1]2026'!N40&lt;&gt;"",'[1]2026'!N40,"")</f>
        <v/>
      </c>
      <c r="N42" s="35" t="str">
        <f>IF('[1]2026'!O40&lt;&gt;"",'[1]2026'!O40,"")</f>
        <v/>
      </c>
      <c r="O42" s="35" t="str">
        <f>IF('[1]2026'!P40&lt;&gt;"",'[1]2026'!P40,"")</f>
        <v/>
      </c>
      <c r="P42" s="35" t="str">
        <f>IF('[1]2026'!Q40&lt;&gt;"",'[1]2026'!Q40,"")</f>
        <v/>
      </c>
      <c r="Q42" s="35" t="str">
        <f>IF('[1]2026'!R40&lt;&gt;"",'[1]2026'!R40,"")</f>
        <v/>
      </c>
      <c r="R42" s="35" t="str">
        <f>IF('[1]2026'!S40&lt;&gt;"",'[1]2026'!S40,"")</f>
        <v/>
      </c>
      <c r="S42" s="35" t="str">
        <f>IF('[1]2026'!T40&lt;&gt;"",'[1]2026'!T40,"")</f>
        <v/>
      </c>
      <c r="T42" s="35" t="str">
        <f>IF('[1]2026'!U40&lt;&gt;"",'[1]2026'!U40,"")</f>
        <v/>
      </c>
      <c r="U42" s="35" t="str">
        <f>IF('[1]2026'!V40&lt;&gt;"",'[1]2026'!V40,"")</f>
        <v/>
      </c>
      <c r="V42" s="35" t="str">
        <f>IF('[1]2026'!W40&lt;&gt;"",'[1]2026'!W40,"")</f>
        <v/>
      </c>
      <c r="W42" s="35" t="str">
        <f>IF('[1]2026'!X40&lt;&gt;"",'[1]2026'!X40,"")</f>
        <v/>
      </c>
    </row>
    <row r="43" spans="2:23" x14ac:dyDescent="0.2">
      <c r="B43" s="37" t="str">
        <f>IF('[1]2026'!C41&lt;&gt;"",'[1]2026'!C41,"")</f>
        <v/>
      </c>
      <c r="C43" s="35" t="str">
        <f>IF('[1]2026'!D41&lt;&gt;"",'[1]2026'!D41,"")</f>
        <v/>
      </c>
      <c r="D43" s="35" t="str">
        <f>IF('[1]2026'!E41&lt;&gt;"",'[1]2026'!E41,"")</f>
        <v/>
      </c>
      <c r="E43" s="37" t="str">
        <f>IF('[1]2026'!F41&lt;&gt;"",'[1]2026'!F41,"")</f>
        <v/>
      </c>
      <c r="F43" s="37" t="str">
        <f>IF('[1]2026'!G41&lt;&gt;"",'[1]2026'!G41,"")</f>
        <v/>
      </c>
      <c r="G43" s="37" t="str">
        <f>IF('[1]2026'!H41&lt;&gt;"",'[1]2026'!H41,"")</f>
        <v/>
      </c>
      <c r="H43" s="35" t="str">
        <f>IF('[1]2026'!I41&lt;&gt;"",'[1]2026'!I41,"")</f>
        <v/>
      </c>
      <c r="I43" s="35" t="str">
        <f>IF('[1]2026'!J41&lt;&gt;"",'[1]2026'!J41,"")</f>
        <v/>
      </c>
      <c r="J43" s="35" t="str">
        <f>IF('[1]2026'!K41&lt;&gt;"",'[1]2026'!K41,"")</f>
        <v/>
      </c>
      <c r="K43" s="35" t="str">
        <f>IF('[1]2026'!L41&lt;&gt;"",'[1]2026'!L41,"")</f>
        <v/>
      </c>
      <c r="L43" s="35" t="str">
        <f>IF('[1]2026'!M41&lt;&gt;"",'[1]2026'!M41,"")</f>
        <v/>
      </c>
      <c r="M43" s="35" t="str">
        <f>IF('[1]2026'!N41&lt;&gt;"",'[1]2026'!N41,"")</f>
        <v/>
      </c>
      <c r="N43" s="35" t="str">
        <f>IF('[1]2026'!O41&lt;&gt;"",'[1]2026'!O41,"")</f>
        <v/>
      </c>
      <c r="O43" s="35" t="str">
        <f>IF('[1]2026'!P41&lt;&gt;"",'[1]2026'!P41,"")</f>
        <v/>
      </c>
      <c r="P43" s="35" t="str">
        <f>IF('[1]2026'!Q41&lt;&gt;"",'[1]2026'!Q41,"")</f>
        <v/>
      </c>
      <c r="Q43" s="35" t="str">
        <f>IF('[1]2026'!R41&lt;&gt;"",'[1]2026'!R41,"")</f>
        <v/>
      </c>
      <c r="R43" s="35" t="str">
        <f>IF('[1]2026'!S41&lt;&gt;"",'[1]2026'!S41,"")</f>
        <v/>
      </c>
      <c r="S43" s="35" t="str">
        <f>IF('[1]2026'!T41&lt;&gt;"",'[1]2026'!T41,"")</f>
        <v/>
      </c>
      <c r="T43" s="35" t="str">
        <f>IF('[1]2026'!U41&lt;&gt;"",'[1]2026'!U41,"")</f>
        <v/>
      </c>
      <c r="U43" s="35" t="str">
        <f>IF('[1]2026'!V41&lt;&gt;"",'[1]2026'!V41,"")</f>
        <v/>
      </c>
      <c r="V43" s="35" t="str">
        <f>IF('[1]2026'!W41&lt;&gt;"",'[1]2026'!W41,"")</f>
        <v/>
      </c>
      <c r="W43" s="35" t="str">
        <f>IF('[1]2026'!X41&lt;&gt;"",'[1]2026'!X41,"")</f>
        <v/>
      </c>
    </row>
    <row r="44" spans="2:23" x14ac:dyDescent="0.2">
      <c r="B44" s="37" t="str">
        <f>IF('[1]2026'!C42&lt;&gt;"",'[1]2026'!C42,"")</f>
        <v/>
      </c>
      <c r="C44" s="35" t="str">
        <f>IF('[1]2026'!D42&lt;&gt;"",'[1]2026'!D42,"")</f>
        <v/>
      </c>
      <c r="D44" s="35" t="str">
        <f>IF('[1]2026'!E42&lt;&gt;"",'[1]2026'!E42,"")</f>
        <v/>
      </c>
      <c r="E44" s="37" t="str">
        <f>IF('[1]2026'!F42&lt;&gt;"",'[1]2026'!F42,"")</f>
        <v/>
      </c>
      <c r="F44" s="37" t="str">
        <f>IF('[1]2026'!G42&lt;&gt;"",'[1]2026'!G42,"")</f>
        <v/>
      </c>
      <c r="G44" s="37" t="str">
        <f>IF('[1]2026'!H42&lt;&gt;"",'[1]2026'!H42,"")</f>
        <v/>
      </c>
      <c r="H44" s="35" t="str">
        <f>IF('[1]2026'!I42&lt;&gt;"",'[1]2026'!I42,"")</f>
        <v/>
      </c>
      <c r="I44" s="35" t="str">
        <f>IF('[1]2026'!J42&lt;&gt;"",'[1]2026'!J42,"")</f>
        <v/>
      </c>
      <c r="J44" s="35" t="str">
        <f>IF('[1]2026'!K42&lt;&gt;"",'[1]2026'!K42,"")</f>
        <v/>
      </c>
      <c r="K44" s="35" t="str">
        <f>IF('[1]2026'!L42&lt;&gt;"",'[1]2026'!L42,"")</f>
        <v/>
      </c>
      <c r="L44" s="35" t="str">
        <f>IF('[1]2026'!M42&lt;&gt;"",'[1]2026'!M42,"")</f>
        <v/>
      </c>
      <c r="M44" s="35" t="str">
        <f>IF('[1]2026'!N42&lt;&gt;"",'[1]2026'!N42,"")</f>
        <v/>
      </c>
      <c r="N44" s="35" t="str">
        <f>IF('[1]2026'!O42&lt;&gt;"",'[1]2026'!O42,"")</f>
        <v/>
      </c>
      <c r="O44" s="35" t="str">
        <f>IF('[1]2026'!P42&lt;&gt;"",'[1]2026'!P42,"")</f>
        <v/>
      </c>
      <c r="P44" s="35" t="str">
        <f>IF('[1]2026'!Q42&lt;&gt;"",'[1]2026'!Q42,"")</f>
        <v/>
      </c>
      <c r="Q44" s="35" t="str">
        <f>IF('[1]2026'!R42&lt;&gt;"",'[1]2026'!R42,"")</f>
        <v/>
      </c>
      <c r="R44" s="35" t="str">
        <f>IF('[1]2026'!S42&lt;&gt;"",'[1]2026'!S42,"")</f>
        <v/>
      </c>
      <c r="S44" s="35" t="str">
        <f>IF('[1]2026'!T42&lt;&gt;"",'[1]2026'!T42,"")</f>
        <v/>
      </c>
      <c r="T44" s="35" t="str">
        <f>IF('[1]2026'!U42&lt;&gt;"",'[1]2026'!U42,"")</f>
        <v/>
      </c>
      <c r="U44" s="35" t="str">
        <f>IF('[1]2026'!V42&lt;&gt;"",'[1]2026'!V42,"")</f>
        <v/>
      </c>
      <c r="V44" s="35" t="str">
        <f>IF('[1]2026'!W42&lt;&gt;"",'[1]2026'!W42,"")</f>
        <v/>
      </c>
      <c r="W44" s="35" t="str">
        <f>IF('[1]2026'!X42&lt;&gt;"",'[1]2026'!X42,"")</f>
        <v/>
      </c>
    </row>
    <row r="45" spans="2:23" x14ac:dyDescent="0.2">
      <c r="B45" s="37" t="str">
        <f>IF('[1]2026'!C43&lt;&gt;"",'[1]2026'!C43,"")</f>
        <v/>
      </c>
      <c r="C45" s="35" t="str">
        <f>IF('[1]2026'!D43&lt;&gt;"",'[1]2026'!D43,"")</f>
        <v/>
      </c>
      <c r="D45" s="35" t="str">
        <f>IF('[1]2026'!E43&lt;&gt;"",'[1]2026'!E43,"")</f>
        <v/>
      </c>
      <c r="E45" s="37" t="str">
        <f>IF('[1]2026'!F43&lt;&gt;"",'[1]2026'!F43,"")</f>
        <v/>
      </c>
      <c r="F45" s="37" t="str">
        <f>IF('[1]2026'!G43&lt;&gt;"",'[1]2026'!G43,"")</f>
        <v/>
      </c>
      <c r="G45" s="37" t="str">
        <f>IF('[1]2026'!H43&lt;&gt;"",'[1]2026'!H43,"")</f>
        <v/>
      </c>
      <c r="H45" s="35" t="str">
        <f>IF('[1]2026'!I43&lt;&gt;"",'[1]2026'!I43,"")</f>
        <v/>
      </c>
      <c r="I45" s="35" t="str">
        <f>IF('[1]2026'!J43&lt;&gt;"",'[1]2026'!J43,"")</f>
        <v/>
      </c>
      <c r="J45" s="35" t="str">
        <f>IF('[1]2026'!K43&lt;&gt;"",'[1]2026'!K43,"")</f>
        <v/>
      </c>
      <c r="K45" s="35" t="str">
        <f>IF('[1]2026'!L43&lt;&gt;"",'[1]2026'!L43,"")</f>
        <v/>
      </c>
      <c r="L45" s="35" t="str">
        <f>IF('[1]2026'!M43&lt;&gt;"",'[1]2026'!M43,"")</f>
        <v/>
      </c>
      <c r="M45" s="35" t="str">
        <f>IF('[1]2026'!N43&lt;&gt;"",'[1]2026'!N43,"")</f>
        <v/>
      </c>
      <c r="N45" s="35" t="str">
        <f>IF('[1]2026'!O43&lt;&gt;"",'[1]2026'!O43,"")</f>
        <v/>
      </c>
      <c r="O45" s="35" t="str">
        <f>IF('[1]2026'!P43&lt;&gt;"",'[1]2026'!P43,"")</f>
        <v/>
      </c>
      <c r="P45" s="35" t="str">
        <f>IF('[1]2026'!Q43&lt;&gt;"",'[1]2026'!Q43,"")</f>
        <v/>
      </c>
      <c r="Q45" s="35" t="str">
        <f>IF('[1]2026'!R43&lt;&gt;"",'[1]2026'!R43,"")</f>
        <v/>
      </c>
      <c r="R45" s="35" t="str">
        <f>IF('[1]2026'!S43&lt;&gt;"",'[1]2026'!S43,"")</f>
        <v/>
      </c>
      <c r="S45" s="35" t="str">
        <f>IF('[1]2026'!T43&lt;&gt;"",'[1]2026'!T43,"")</f>
        <v/>
      </c>
      <c r="T45" s="35" t="str">
        <f>IF('[1]2026'!U43&lt;&gt;"",'[1]2026'!U43,"")</f>
        <v/>
      </c>
      <c r="U45" s="35" t="str">
        <f>IF('[1]2026'!V43&lt;&gt;"",'[1]2026'!V43,"")</f>
        <v/>
      </c>
      <c r="V45" s="35" t="str">
        <f>IF('[1]2026'!W43&lt;&gt;"",'[1]2026'!W43,"")</f>
        <v/>
      </c>
      <c r="W45" s="35" t="str">
        <f>IF('[1]2026'!X43&lt;&gt;"",'[1]2026'!X43,"")</f>
        <v/>
      </c>
    </row>
    <row r="46" spans="2:23" x14ac:dyDescent="0.2">
      <c r="B46" s="37" t="str">
        <f>IF('[1]2026'!C44&lt;&gt;"",'[1]2026'!C44,"")</f>
        <v/>
      </c>
      <c r="C46" s="35" t="str">
        <f>IF('[1]2026'!D44&lt;&gt;"",'[1]2026'!D44,"")</f>
        <v/>
      </c>
      <c r="D46" s="35" t="str">
        <f>IF('[1]2026'!E44&lt;&gt;"",'[1]2026'!E44,"")</f>
        <v/>
      </c>
      <c r="E46" s="37" t="str">
        <f>IF('[1]2026'!F44&lt;&gt;"",'[1]2026'!F44,"")</f>
        <v/>
      </c>
      <c r="F46" s="37" t="str">
        <f>IF('[1]2026'!G44&lt;&gt;"",'[1]2026'!G44,"")</f>
        <v/>
      </c>
      <c r="G46" s="37" t="str">
        <f>IF('[1]2026'!H44&lt;&gt;"",'[1]2026'!H44,"")</f>
        <v/>
      </c>
      <c r="H46" s="35" t="str">
        <f>IF('[1]2026'!I44&lt;&gt;"",'[1]2026'!I44,"")</f>
        <v/>
      </c>
      <c r="I46" s="35" t="str">
        <f>IF('[1]2026'!J44&lt;&gt;"",'[1]2026'!J44,"")</f>
        <v/>
      </c>
      <c r="J46" s="35" t="str">
        <f>IF('[1]2026'!K44&lt;&gt;"",'[1]2026'!K44,"")</f>
        <v/>
      </c>
      <c r="K46" s="35" t="str">
        <f>IF('[1]2026'!L44&lt;&gt;"",'[1]2026'!L44,"")</f>
        <v/>
      </c>
      <c r="L46" s="35" t="str">
        <f>IF('[1]2026'!M44&lt;&gt;"",'[1]2026'!M44,"")</f>
        <v/>
      </c>
      <c r="M46" s="35" t="str">
        <f>IF('[1]2026'!N44&lt;&gt;"",'[1]2026'!N44,"")</f>
        <v/>
      </c>
      <c r="N46" s="35" t="str">
        <f>IF('[1]2026'!O44&lt;&gt;"",'[1]2026'!O44,"")</f>
        <v/>
      </c>
      <c r="O46" s="35" t="str">
        <f>IF('[1]2026'!P44&lt;&gt;"",'[1]2026'!P44,"")</f>
        <v/>
      </c>
      <c r="P46" s="35" t="str">
        <f>IF('[1]2026'!Q44&lt;&gt;"",'[1]2026'!Q44,"")</f>
        <v/>
      </c>
      <c r="Q46" s="35" t="str">
        <f>IF('[1]2026'!R44&lt;&gt;"",'[1]2026'!R44,"")</f>
        <v/>
      </c>
      <c r="R46" s="35" t="str">
        <f>IF('[1]2026'!S44&lt;&gt;"",'[1]2026'!S44,"")</f>
        <v/>
      </c>
      <c r="S46" s="35" t="str">
        <f>IF('[1]2026'!T44&lt;&gt;"",'[1]2026'!T44,"")</f>
        <v/>
      </c>
      <c r="T46" s="35" t="str">
        <f>IF('[1]2026'!U44&lt;&gt;"",'[1]2026'!U44,"")</f>
        <v/>
      </c>
      <c r="U46" s="35" t="str">
        <f>IF('[1]2026'!V44&lt;&gt;"",'[1]2026'!V44,"")</f>
        <v/>
      </c>
      <c r="V46" s="35" t="str">
        <f>IF('[1]2026'!W44&lt;&gt;"",'[1]2026'!W44,"")</f>
        <v/>
      </c>
      <c r="W46" s="35" t="str">
        <f>IF('[1]2026'!X44&lt;&gt;"",'[1]2026'!X44,"")</f>
        <v/>
      </c>
    </row>
    <row r="47" spans="2:23" x14ac:dyDescent="0.2">
      <c r="B47" s="37" t="str">
        <f>IF('[1]2026'!C45&lt;&gt;"",'[1]2026'!C45,"")</f>
        <v/>
      </c>
      <c r="C47" s="35" t="str">
        <f>IF('[1]2026'!D45&lt;&gt;"",'[1]2026'!D45,"")</f>
        <v/>
      </c>
      <c r="D47" s="35" t="str">
        <f>IF('[1]2026'!E45&lt;&gt;"",'[1]2026'!E45,"")</f>
        <v/>
      </c>
      <c r="E47" s="37" t="str">
        <f>IF('[1]2026'!F45&lt;&gt;"",'[1]2026'!F45,"")</f>
        <v/>
      </c>
      <c r="F47" s="37" t="str">
        <f>IF('[1]2026'!G45&lt;&gt;"",'[1]2026'!G45,"")</f>
        <v/>
      </c>
      <c r="G47" s="37" t="str">
        <f>IF('[1]2026'!H45&lt;&gt;"",'[1]2026'!H45,"")</f>
        <v/>
      </c>
      <c r="H47" s="35" t="str">
        <f>IF('[1]2026'!I45&lt;&gt;"",'[1]2026'!I45,"")</f>
        <v/>
      </c>
      <c r="I47" s="35" t="str">
        <f>IF('[1]2026'!J45&lt;&gt;"",'[1]2026'!J45,"")</f>
        <v/>
      </c>
      <c r="J47" s="35" t="str">
        <f>IF('[1]2026'!K45&lt;&gt;"",'[1]2026'!K45,"")</f>
        <v/>
      </c>
      <c r="K47" s="35" t="str">
        <f>IF('[1]2026'!L45&lt;&gt;"",'[1]2026'!L45,"")</f>
        <v/>
      </c>
      <c r="L47" s="35" t="str">
        <f>IF('[1]2026'!M45&lt;&gt;"",'[1]2026'!M45,"")</f>
        <v/>
      </c>
      <c r="M47" s="35" t="str">
        <f>IF('[1]2026'!N45&lt;&gt;"",'[1]2026'!N45,"")</f>
        <v/>
      </c>
      <c r="N47" s="35" t="str">
        <f>IF('[1]2026'!O45&lt;&gt;"",'[1]2026'!O45,"")</f>
        <v/>
      </c>
      <c r="O47" s="35" t="str">
        <f>IF('[1]2026'!P45&lt;&gt;"",'[1]2026'!P45,"")</f>
        <v/>
      </c>
      <c r="P47" s="35" t="str">
        <f>IF('[1]2026'!Q45&lt;&gt;"",'[1]2026'!Q45,"")</f>
        <v/>
      </c>
      <c r="Q47" s="35" t="str">
        <f>IF('[1]2026'!R45&lt;&gt;"",'[1]2026'!R45,"")</f>
        <v/>
      </c>
      <c r="R47" s="35" t="str">
        <f>IF('[1]2026'!S45&lt;&gt;"",'[1]2026'!S45,"")</f>
        <v/>
      </c>
      <c r="S47" s="35" t="str">
        <f>IF('[1]2026'!T45&lt;&gt;"",'[1]2026'!T45,"")</f>
        <v/>
      </c>
      <c r="T47" s="35" t="str">
        <f>IF('[1]2026'!U45&lt;&gt;"",'[1]2026'!U45,"")</f>
        <v/>
      </c>
      <c r="U47" s="35" t="str">
        <f>IF('[1]2026'!V45&lt;&gt;"",'[1]2026'!V45,"")</f>
        <v/>
      </c>
      <c r="V47" s="35" t="str">
        <f>IF('[1]2026'!W45&lt;&gt;"",'[1]2026'!W45,"")</f>
        <v/>
      </c>
      <c r="W47" s="35" t="str">
        <f>IF('[1]2026'!X45&lt;&gt;"",'[1]2026'!X45,"")</f>
        <v/>
      </c>
    </row>
    <row r="48" spans="2:23" x14ac:dyDescent="0.2">
      <c r="B48" s="37" t="str">
        <f>IF('[1]2026'!C46&lt;&gt;"",'[1]2026'!C46,"")</f>
        <v/>
      </c>
      <c r="C48" s="35" t="str">
        <f>IF('[1]2026'!D46&lt;&gt;"",'[1]2026'!D46,"")</f>
        <v/>
      </c>
      <c r="D48" s="35" t="str">
        <f>IF('[1]2026'!E46&lt;&gt;"",'[1]2026'!E46,"")</f>
        <v/>
      </c>
      <c r="E48" s="37" t="str">
        <f>IF('[1]2026'!F46&lt;&gt;"",'[1]2026'!F46,"")</f>
        <v/>
      </c>
      <c r="F48" s="37" t="str">
        <f>IF('[1]2026'!G46&lt;&gt;"",'[1]2026'!G46,"")</f>
        <v/>
      </c>
      <c r="G48" s="37" t="str">
        <f>IF('[1]2026'!H46&lt;&gt;"",'[1]2026'!H46,"")</f>
        <v/>
      </c>
      <c r="H48" s="35" t="str">
        <f>IF('[1]2026'!I46&lt;&gt;"",'[1]2026'!I46,"")</f>
        <v/>
      </c>
      <c r="I48" s="35" t="str">
        <f>IF('[1]2026'!J46&lt;&gt;"",'[1]2026'!J46,"")</f>
        <v/>
      </c>
      <c r="J48" s="35" t="str">
        <f>IF('[1]2026'!K46&lt;&gt;"",'[1]2026'!K46,"")</f>
        <v/>
      </c>
      <c r="K48" s="35" t="str">
        <f>IF('[1]2026'!L46&lt;&gt;"",'[1]2026'!L46,"")</f>
        <v/>
      </c>
      <c r="L48" s="35" t="str">
        <f>IF('[1]2026'!M46&lt;&gt;"",'[1]2026'!M46,"")</f>
        <v/>
      </c>
      <c r="M48" s="35" t="str">
        <f>IF('[1]2026'!N46&lt;&gt;"",'[1]2026'!N46,"")</f>
        <v/>
      </c>
      <c r="N48" s="35" t="str">
        <f>IF('[1]2026'!O46&lt;&gt;"",'[1]2026'!O46,"")</f>
        <v/>
      </c>
      <c r="O48" s="35" t="str">
        <f>IF('[1]2026'!P46&lt;&gt;"",'[1]2026'!P46,"")</f>
        <v/>
      </c>
      <c r="P48" s="35" t="str">
        <f>IF('[1]2026'!Q46&lt;&gt;"",'[1]2026'!Q46,"")</f>
        <v/>
      </c>
      <c r="Q48" s="35" t="str">
        <f>IF('[1]2026'!R46&lt;&gt;"",'[1]2026'!R46,"")</f>
        <v/>
      </c>
      <c r="R48" s="35" t="str">
        <f>IF('[1]2026'!S46&lt;&gt;"",'[1]2026'!S46,"")</f>
        <v/>
      </c>
      <c r="S48" s="35" t="str">
        <f>IF('[1]2026'!T46&lt;&gt;"",'[1]2026'!T46,"")</f>
        <v/>
      </c>
      <c r="T48" s="35" t="str">
        <f>IF('[1]2026'!U46&lt;&gt;"",'[1]2026'!U46,"")</f>
        <v/>
      </c>
      <c r="U48" s="35" t="str">
        <f>IF('[1]2026'!V46&lt;&gt;"",'[1]2026'!V46,"")</f>
        <v/>
      </c>
      <c r="V48" s="35" t="str">
        <f>IF('[1]2026'!W46&lt;&gt;"",'[1]2026'!W46,"")</f>
        <v/>
      </c>
      <c r="W48" s="35" t="str">
        <f>IF('[1]2026'!X46&lt;&gt;"",'[1]2026'!X46,"")</f>
        <v/>
      </c>
    </row>
    <row r="49" spans="2:23" x14ac:dyDescent="0.2">
      <c r="B49" s="37" t="str">
        <f>IF('[1]2026'!C47&lt;&gt;"",'[1]2026'!C47,"")</f>
        <v/>
      </c>
      <c r="C49" s="35" t="str">
        <f>IF('[1]2026'!D47&lt;&gt;"",'[1]2026'!D47,"")</f>
        <v/>
      </c>
      <c r="D49" s="35" t="str">
        <f>IF('[1]2026'!E47&lt;&gt;"",'[1]2026'!E47,"")</f>
        <v/>
      </c>
      <c r="E49" s="37" t="str">
        <f>IF('[1]2026'!F47&lt;&gt;"",'[1]2026'!F47,"")</f>
        <v/>
      </c>
      <c r="F49" s="37" t="str">
        <f>IF('[1]2026'!G47&lt;&gt;"",'[1]2026'!G47,"")</f>
        <v/>
      </c>
      <c r="G49" s="37" t="str">
        <f>IF('[1]2026'!H47&lt;&gt;"",'[1]2026'!H47,"")</f>
        <v/>
      </c>
      <c r="H49" s="35" t="str">
        <f>IF('[1]2026'!I47&lt;&gt;"",'[1]2026'!I47,"")</f>
        <v/>
      </c>
      <c r="I49" s="35" t="str">
        <f>IF('[1]2026'!J47&lt;&gt;"",'[1]2026'!J47,"")</f>
        <v/>
      </c>
      <c r="J49" s="35" t="str">
        <f>IF('[1]2026'!K47&lt;&gt;"",'[1]2026'!K47,"")</f>
        <v/>
      </c>
      <c r="K49" s="35" t="str">
        <f>IF('[1]2026'!L47&lt;&gt;"",'[1]2026'!L47,"")</f>
        <v/>
      </c>
      <c r="L49" s="35" t="str">
        <f>IF('[1]2026'!M47&lt;&gt;"",'[1]2026'!M47,"")</f>
        <v/>
      </c>
      <c r="M49" s="35" t="str">
        <f>IF('[1]2026'!N47&lt;&gt;"",'[1]2026'!N47,"")</f>
        <v/>
      </c>
      <c r="N49" s="35" t="str">
        <f>IF('[1]2026'!O47&lt;&gt;"",'[1]2026'!O47,"")</f>
        <v/>
      </c>
      <c r="O49" s="35" t="str">
        <f>IF('[1]2026'!P47&lt;&gt;"",'[1]2026'!P47,"")</f>
        <v/>
      </c>
      <c r="P49" s="35" t="str">
        <f>IF('[1]2026'!Q47&lt;&gt;"",'[1]2026'!Q47,"")</f>
        <v/>
      </c>
      <c r="Q49" s="35" t="str">
        <f>IF('[1]2026'!R47&lt;&gt;"",'[1]2026'!R47,"")</f>
        <v/>
      </c>
      <c r="R49" s="35" t="str">
        <f>IF('[1]2026'!S47&lt;&gt;"",'[1]2026'!S47,"")</f>
        <v/>
      </c>
      <c r="S49" s="35" t="str">
        <f>IF('[1]2026'!T47&lt;&gt;"",'[1]2026'!T47,"")</f>
        <v/>
      </c>
      <c r="T49" s="35" t="str">
        <f>IF('[1]2026'!U47&lt;&gt;"",'[1]2026'!U47,"")</f>
        <v/>
      </c>
      <c r="U49" s="35" t="str">
        <f>IF('[1]2026'!V47&lt;&gt;"",'[1]2026'!V47,"")</f>
        <v/>
      </c>
      <c r="V49" s="35" t="str">
        <f>IF('[1]2026'!W47&lt;&gt;"",'[1]2026'!W47,"")</f>
        <v/>
      </c>
      <c r="W49" s="35" t="str">
        <f>IF('[1]2026'!X47&lt;&gt;"",'[1]2026'!X47,"")</f>
        <v/>
      </c>
    </row>
    <row r="50" spans="2:23" x14ac:dyDescent="0.2">
      <c r="B50" s="37" t="str">
        <f>IF('[1]2026'!C48&lt;&gt;"",'[1]2026'!C48,"")</f>
        <v/>
      </c>
      <c r="C50" s="35" t="str">
        <f>IF('[1]2026'!D48&lt;&gt;"",'[1]2026'!D48,"")</f>
        <v/>
      </c>
      <c r="D50" s="35" t="str">
        <f>IF('[1]2026'!E48&lt;&gt;"",'[1]2026'!E48,"")</f>
        <v/>
      </c>
      <c r="E50" s="37" t="str">
        <f>IF('[1]2026'!F48&lt;&gt;"",'[1]2026'!F48,"")</f>
        <v/>
      </c>
      <c r="F50" s="37" t="str">
        <f>IF('[1]2026'!G48&lt;&gt;"",'[1]2026'!G48,"")</f>
        <v/>
      </c>
      <c r="G50" s="37" t="str">
        <f>IF('[1]2026'!H48&lt;&gt;"",'[1]2026'!H48,"")</f>
        <v/>
      </c>
      <c r="H50" s="35" t="str">
        <f>IF('[1]2026'!I48&lt;&gt;"",'[1]2026'!I48,"")</f>
        <v/>
      </c>
      <c r="I50" s="35" t="str">
        <f>IF('[1]2026'!J48&lt;&gt;"",'[1]2026'!J48,"")</f>
        <v/>
      </c>
      <c r="J50" s="35" t="str">
        <f>IF('[1]2026'!K48&lt;&gt;"",'[1]2026'!K48,"")</f>
        <v/>
      </c>
      <c r="K50" s="35" t="str">
        <f>IF('[1]2026'!L48&lt;&gt;"",'[1]2026'!L48,"")</f>
        <v/>
      </c>
      <c r="L50" s="35" t="str">
        <f>IF('[1]2026'!M48&lt;&gt;"",'[1]2026'!M48,"")</f>
        <v/>
      </c>
      <c r="M50" s="35" t="str">
        <f>IF('[1]2026'!N48&lt;&gt;"",'[1]2026'!N48,"")</f>
        <v/>
      </c>
      <c r="N50" s="35" t="str">
        <f>IF('[1]2026'!O48&lt;&gt;"",'[1]2026'!O48,"")</f>
        <v/>
      </c>
      <c r="O50" s="35" t="str">
        <f>IF('[1]2026'!P48&lt;&gt;"",'[1]2026'!P48,"")</f>
        <v/>
      </c>
      <c r="P50" s="35" t="str">
        <f>IF('[1]2026'!Q48&lt;&gt;"",'[1]2026'!Q48,"")</f>
        <v/>
      </c>
      <c r="Q50" s="35" t="str">
        <f>IF('[1]2026'!R48&lt;&gt;"",'[1]2026'!R48,"")</f>
        <v/>
      </c>
      <c r="R50" s="35" t="str">
        <f>IF('[1]2026'!S48&lt;&gt;"",'[1]2026'!S48,"")</f>
        <v/>
      </c>
      <c r="S50" s="35" t="str">
        <f>IF('[1]2026'!T48&lt;&gt;"",'[1]2026'!T48,"")</f>
        <v/>
      </c>
      <c r="T50" s="35" t="str">
        <f>IF('[1]2026'!U48&lt;&gt;"",'[1]2026'!U48,"")</f>
        <v/>
      </c>
      <c r="U50" s="35" t="str">
        <f>IF('[1]2026'!V48&lt;&gt;"",'[1]2026'!V48,"")</f>
        <v/>
      </c>
      <c r="V50" s="35" t="str">
        <f>IF('[1]2026'!W48&lt;&gt;"",'[1]2026'!W48,"")</f>
        <v/>
      </c>
      <c r="W50" s="35" t="str">
        <f>IF('[1]2026'!X48&lt;&gt;"",'[1]2026'!X48,"")</f>
        <v/>
      </c>
    </row>
    <row r="51" spans="2:23" x14ac:dyDescent="0.2">
      <c r="B51" s="37" t="str">
        <f>IF('[1]2026'!C49&lt;&gt;"",'[1]2026'!C49,"")</f>
        <v/>
      </c>
      <c r="C51" s="35" t="str">
        <f>IF('[1]2026'!D49&lt;&gt;"",'[1]2026'!D49,"")</f>
        <v/>
      </c>
      <c r="D51" s="35" t="str">
        <f>IF('[1]2026'!E49&lt;&gt;"",'[1]2026'!E49,"")</f>
        <v/>
      </c>
      <c r="E51" s="37" t="str">
        <f>IF('[1]2026'!F49&lt;&gt;"",'[1]2026'!F49,"")</f>
        <v/>
      </c>
      <c r="F51" s="37" t="str">
        <f>IF('[1]2026'!G49&lt;&gt;"",'[1]2026'!G49,"")</f>
        <v/>
      </c>
      <c r="G51" s="37" t="str">
        <f>IF('[1]2026'!H49&lt;&gt;"",'[1]2026'!H49,"")</f>
        <v/>
      </c>
      <c r="H51" s="35" t="str">
        <f>IF('[1]2026'!I49&lt;&gt;"",'[1]2026'!I49,"")</f>
        <v/>
      </c>
      <c r="I51" s="35" t="str">
        <f>IF('[1]2026'!J49&lt;&gt;"",'[1]2026'!J49,"")</f>
        <v/>
      </c>
      <c r="J51" s="35" t="str">
        <f>IF('[1]2026'!K49&lt;&gt;"",'[1]2026'!K49,"")</f>
        <v/>
      </c>
      <c r="K51" s="35" t="str">
        <f>IF('[1]2026'!L49&lt;&gt;"",'[1]2026'!L49,"")</f>
        <v/>
      </c>
      <c r="L51" s="35" t="str">
        <f>IF('[1]2026'!M49&lt;&gt;"",'[1]2026'!M49,"")</f>
        <v/>
      </c>
      <c r="M51" s="35" t="str">
        <f>IF('[1]2026'!N49&lt;&gt;"",'[1]2026'!N49,"")</f>
        <v/>
      </c>
      <c r="N51" s="35" t="str">
        <f>IF('[1]2026'!O49&lt;&gt;"",'[1]2026'!O49,"")</f>
        <v/>
      </c>
      <c r="O51" s="35" t="str">
        <f>IF('[1]2026'!P49&lt;&gt;"",'[1]2026'!P49,"")</f>
        <v/>
      </c>
      <c r="P51" s="35" t="str">
        <f>IF('[1]2026'!Q49&lt;&gt;"",'[1]2026'!Q49,"")</f>
        <v/>
      </c>
      <c r="Q51" s="35" t="str">
        <f>IF('[1]2026'!R49&lt;&gt;"",'[1]2026'!R49,"")</f>
        <v/>
      </c>
      <c r="R51" s="35" t="str">
        <f>IF('[1]2026'!S49&lt;&gt;"",'[1]2026'!S49,"")</f>
        <v/>
      </c>
      <c r="S51" s="35" t="str">
        <f>IF('[1]2026'!T49&lt;&gt;"",'[1]2026'!T49,"")</f>
        <v/>
      </c>
      <c r="T51" s="35" t="str">
        <f>IF('[1]2026'!U49&lt;&gt;"",'[1]2026'!U49,"")</f>
        <v/>
      </c>
      <c r="U51" s="35" t="str">
        <f>IF('[1]2026'!V49&lt;&gt;"",'[1]2026'!V49,"")</f>
        <v/>
      </c>
      <c r="V51" s="35" t="str">
        <f>IF('[1]2026'!W49&lt;&gt;"",'[1]2026'!W49,"")</f>
        <v/>
      </c>
      <c r="W51" s="35" t="str">
        <f>IF('[1]2026'!X49&lt;&gt;"",'[1]2026'!X49,"")</f>
        <v/>
      </c>
    </row>
    <row r="52" spans="2:23" x14ac:dyDescent="0.2">
      <c r="B52" s="37" t="str">
        <f>IF('[1]2026'!C50&lt;&gt;"",'[1]2026'!C50,"")</f>
        <v/>
      </c>
      <c r="C52" s="35" t="str">
        <f>IF('[1]2026'!D50&lt;&gt;"",'[1]2026'!D50,"")</f>
        <v/>
      </c>
      <c r="D52" s="35" t="str">
        <f>IF('[1]2026'!E50&lt;&gt;"",'[1]2026'!E50,"")</f>
        <v/>
      </c>
      <c r="E52" s="37" t="str">
        <f>IF('[1]2026'!F50&lt;&gt;"",'[1]2026'!F50,"")</f>
        <v/>
      </c>
      <c r="F52" s="37" t="str">
        <f>IF('[1]2026'!G50&lt;&gt;"",'[1]2026'!G50,"")</f>
        <v/>
      </c>
      <c r="G52" s="37" t="str">
        <f>IF('[1]2026'!H50&lt;&gt;"",'[1]2026'!H50,"")</f>
        <v/>
      </c>
      <c r="H52" s="35" t="str">
        <f>IF('[1]2026'!I50&lt;&gt;"",'[1]2026'!I50,"")</f>
        <v/>
      </c>
      <c r="I52" s="35" t="str">
        <f>IF('[1]2026'!J50&lt;&gt;"",'[1]2026'!J50,"")</f>
        <v/>
      </c>
      <c r="J52" s="35" t="str">
        <f>IF('[1]2026'!K50&lt;&gt;"",'[1]2026'!K50,"")</f>
        <v/>
      </c>
      <c r="K52" s="35" t="str">
        <f>IF('[1]2026'!L50&lt;&gt;"",'[1]2026'!L50,"")</f>
        <v/>
      </c>
      <c r="L52" s="35" t="str">
        <f>IF('[1]2026'!M50&lt;&gt;"",'[1]2026'!M50,"")</f>
        <v/>
      </c>
      <c r="M52" s="35" t="str">
        <f>IF('[1]2026'!N50&lt;&gt;"",'[1]2026'!N50,"")</f>
        <v/>
      </c>
      <c r="N52" s="35" t="str">
        <f>IF('[1]2026'!O50&lt;&gt;"",'[1]2026'!O50,"")</f>
        <v/>
      </c>
      <c r="O52" s="35" t="str">
        <f>IF('[1]2026'!P50&lt;&gt;"",'[1]2026'!P50,"")</f>
        <v/>
      </c>
      <c r="P52" s="35" t="str">
        <f>IF('[1]2026'!Q50&lt;&gt;"",'[1]2026'!Q50,"")</f>
        <v/>
      </c>
      <c r="Q52" s="35" t="str">
        <f>IF('[1]2026'!R50&lt;&gt;"",'[1]2026'!R50,"")</f>
        <v/>
      </c>
      <c r="R52" s="35" t="str">
        <f>IF('[1]2026'!S50&lt;&gt;"",'[1]2026'!S50,"")</f>
        <v/>
      </c>
      <c r="S52" s="35" t="str">
        <f>IF('[1]2026'!T50&lt;&gt;"",'[1]2026'!T50,"")</f>
        <v/>
      </c>
      <c r="T52" s="35" t="str">
        <f>IF('[1]2026'!U50&lt;&gt;"",'[1]2026'!U50,"")</f>
        <v/>
      </c>
      <c r="U52" s="35" t="str">
        <f>IF('[1]2026'!V50&lt;&gt;"",'[1]2026'!V50,"")</f>
        <v/>
      </c>
      <c r="V52" s="35" t="str">
        <f>IF('[1]2026'!W50&lt;&gt;"",'[1]2026'!W50,"")</f>
        <v/>
      </c>
      <c r="W52" s="35" t="str">
        <f>IF('[1]2026'!X50&lt;&gt;"",'[1]2026'!X50,"")</f>
        <v/>
      </c>
    </row>
    <row r="53" spans="2:23" x14ac:dyDescent="0.2">
      <c r="B53" s="37" t="str">
        <f>IF('[1]2026'!C51&lt;&gt;"",'[1]2026'!C51,"")</f>
        <v/>
      </c>
      <c r="C53" s="35" t="str">
        <f>IF('[1]2026'!D51&lt;&gt;"",'[1]2026'!D51,"")</f>
        <v/>
      </c>
      <c r="D53" s="35" t="str">
        <f>IF('[1]2026'!E51&lt;&gt;"",'[1]2026'!E51,"")</f>
        <v/>
      </c>
      <c r="E53" s="37" t="str">
        <f>IF('[1]2026'!F51&lt;&gt;"",'[1]2026'!F51,"")</f>
        <v/>
      </c>
      <c r="F53" s="37" t="str">
        <f>IF('[1]2026'!G51&lt;&gt;"",'[1]2026'!G51,"")</f>
        <v/>
      </c>
      <c r="G53" s="37" t="str">
        <f>IF('[1]2026'!H51&lt;&gt;"",'[1]2026'!H51,"")</f>
        <v/>
      </c>
      <c r="H53" s="35" t="str">
        <f>IF('[1]2026'!I51&lt;&gt;"",'[1]2026'!I51,"")</f>
        <v/>
      </c>
      <c r="I53" s="35" t="str">
        <f>IF('[1]2026'!J51&lt;&gt;"",'[1]2026'!J51,"")</f>
        <v/>
      </c>
      <c r="J53" s="35" t="str">
        <f>IF('[1]2026'!K51&lt;&gt;"",'[1]2026'!K51,"")</f>
        <v/>
      </c>
      <c r="K53" s="35" t="str">
        <f>IF('[1]2026'!L51&lt;&gt;"",'[1]2026'!L51,"")</f>
        <v/>
      </c>
      <c r="L53" s="35" t="str">
        <f>IF('[1]2026'!M51&lt;&gt;"",'[1]2026'!M51,"")</f>
        <v/>
      </c>
      <c r="M53" s="35" t="str">
        <f>IF('[1]2026'!N51&lt;&gt;"",'[1]2026'!N51,"")</f>
        <v/>
      </c>
      <c r="N53" s="35" t="str">
        <f>IF('[1]2026'!O51&lt;&gt;"",'[1]2026'!O51,"")</f>
        <v/>
      </c>
      <c r="O53" s="35" t="str">
        <f>IF('[1]2026'!P51&lt;&gt;"",'[1]2026'!P51,"")</f>
        <v/>
      </c>
      <c r="P53" s="35" t="str">
        <f>IF('[1]2026'!Q51&lt;&gt;"",'[1]2026'!Q51,"")</f>
        <v/>
      </c>
      <c r="Q53" s="35" t="str">
        <f>IF('[1]2026'!R51&lt;&gt;"",'[1]2026'!R51,"")</f>
        <v/>
      </c>
      <c r="R53" s="35" t="str">
        <f>IF('[1]2026'!S51&lt;&gt;"",'[1]2026'!S51,"")</f>
        <v/>
      </c>
      <c r="S53" s="35" t="str">
        <f>IF('[1]2026'!T51&lt;&gt;"",'[1]2026'!T51,"")</f>
        <v/>
      </c>
      <c r="T53" s="35" t="str">
        <f>IF('[1]2026'!U51&lt;&gt;"",'[1]2026'!U51,"")</f>
        <v/>
      </c>
      <c r="U53" s="35" t="str">
        <f>IF('[1]2026'!V51&lt;&gt;"",'[1]2026'!V51,"")</f>
        <v/>
      </c>
      <c r="V53" s="35" t="str">
        <f>IF('[1]2026'!W51&lt;&gt;"",'[1]2026'!W51,"")</f>
        <v/>
      </c>
      <c r="W53" s="35" t="str">
        <f>IF('[1]2026'!X51&lt;&gt;"",'[1]2026'!X51,"")</f>
        <v/>
      </c>
    </row>
    <row r="54" spans="2:23" x14ac:dyDescent="0.2">
      <c r="B54" s="37" t="str">
        <f>IF('[1]2026'!C52&lt;&gt;"",'[1]2026'!C52,"")</f>
        <v/>
      </c>
      <c r="C54" s="35" t="str">
        <f>IF('[1]2026'!D52&lt;&gt;"",'[1]2026'!D52,"")</f>
        <v/>
      </c>
      <c r="D54" s="35" t="str">
        <f>IF('[1]2026'!E52&lt;&gt;"",'[1]2026'!E52,"")</f>
        <v/>
      </c>
      <c r="E54" s="37" t="str">
        <f>IF('[1]2026'!F52&lt;&gt;"",'[1]2026'!F52,"")</f>
        <v/>
      </c>
      <c r="F54" s="37" t="str">
        <f>IF('[1]2026'!G52&lt;&gt;"",'[1]2026'!G52,"")</f>
        <v/>
      </c>
      <c r="G54" s="37" t="str">
        <f>IF('[1]2026'!H52&lt;&gt;"",'[1]2026'!H52,"")</f>
        <v/>
      </c>
      <c r="H54" s="35" t="str">
        <f>IF('[1]2026'!I52&lt;&gt;"",'[1]2026'!I52,"")</f>
        <v/>
      </c>
      <c r="I54" s="35" t="str">
        <f>IF('[1]2026'!J52&lt;&gt;"",'[1]2026'!J52,"")</f>
        <v/>
      </c>
      <c r="J54" s="35" t="str">
        <f>IF('[1]2026'!K52&lt;&gt;"",'[1]2026'!K52,"")</f>
        <v/>
      </c>
      <c r="K54" s="35" t="str">
        <f>IF('[1]2026'!L52&lt;&gt;"",'[1]2026'!L52,"")</f>
        <v/>
      </c>
      <c r="L54" s="35" t="str">
        <f>IF('[1]2026'!M52&lt;&gt;"",'[1]2026'!M52,"")</f>
        <v/>
      </c>
      <c r="M54" s="35" t="str">
        <f>IF('[1]2026'!N52&lt;&gt;"",'[1]2026'!N52,"")</f>
        <v/>
      </c>
      <c r="N54" s="35" t="str">
        <f>IF('[1]2026'!O52&lt;&gt;"",'[1]2026'!O52,"")</f>
        <v/>
      </c>
      <c r="O54" s="35" t="str">
        <f>IF('[1]2026'!P52&lt;&gt;"",'[1]2026'!P52,"")</f>
        <v/>
      </c>
      <c r="P54" s="35" t="str">
        <f>IF('[1]2026'!Q52&lt;&gt;"",'[1]2026'!Q52,"")</f>
        <v/>
      </c>
      <c r="Q54" s="35" t="str">
        <f>IF('[1]2026'!R52&lt;&gt;"",'[1]2026'!R52,"")</f>
        <v/>
      </c>
      <c r="R54" s="35" t="str">
        <f>IF('[1]2026'!S52&lt;&gt;"",'[1]2026'!S52,"")</f>
        <v/>
      </c>
      <c r="S54" s="35" t="str">
        <f>IF('[1]2026'!T52&lt;&gt;"",'[1]2026'!T52,"")</f>
        <v/>
      </c>
      <c r="T54" s="35" t="str">
        <f>IF('[1]2026'!U52&lt;&gt;"",'[1]2026'!U52,"")</f>
        <v/>
      </c>
      <c r="U54" s="35" t="str">
        <f>IF('[1]2026'!V52&lt;&gt;"",'[1]2026'!V52,"")</f>
        <v/>
      </c>
      <c r="V54" s="35" t="str">
        <f>IF('[1]2026'!W52&lt;&gt;"",'[1]2026'!W52,"")</f>
        <v/>
      </c>
      <c r="W54" s="35" t="str">
        <f>IF('[1]2026'!X52&lt;&gt;"",'[1]2026'!X52,"")</f>
        <v/>
      </c>
    </row>
    <row r="55" spans="2:23" x14ac:dyDescent="0.2">
      <c r="B55" s="37" t="str">
        <f>IF('[1]2026'!C53&lt;&gt;"",'[1]2026'!C53,"")</f>
        <v/>
      </c>
      <c r="C55" s="35" t="str">
        <f>IF('[1]2026'!D53&lt;&gt;"",'[1]2026'!D53,"")</f>
        <v/>
      </c>
      <c r="D55" s="35" t="str">
        <f>IF('[1]2026'!E53&lt;&gt;"",'[1]2026'!E53,"")</f>
        <v/>
      </c>
      <c r="E55" s="37" t="str">
        <f>IF('[1]2026'!F53&lt;&gt;"",'[1]2026'!F53,"")</f>
        <v/>
      </c>
      <c r="F55" s="37" t="str">
        <f>IF('[1]2026'!G53&lt;&gt;"",'[1]2026'!G53,"")</f>
        <v/>
      </c>
      <c r="G55" s="37" t="str">
        <f>IF('[1]2026'!H53&lt;&gt;"",'[1]2026'!H53,"")</f>
        <v/>
      </c>
      <c r="H55" s="35" t="str">
        <f>IF('[1]2026'!I53&lt;&gt;"",'[1]2026'!I53,"")</f>
        <v/>
      </c>
      <c r="I55" s="35" t="str">
        <f>IF('[1]2026'!J53&lt;&gt;"",'[1]2026'!J53,"")</f>
        <v/>
      </c>
      <c r="J55" s="35" t="str">
        <f>IF('[1]2026'!K53&lt;&gt;"",'[1]2026'!K53,"")</f>
        <v/>
      </c>
      <c r="K55" s="35" t="str">
        <f>IF('[1]2026'!L53&lt;&gt;"",'[1]2026'!L53,"")</f>
        <v/>
      </c>
      <c r="L55" s="35" t="str">
        <f>IF('[1]2026'!M53&lt;&gt;"",'[1]2026'!M53,"")</f>
        <v/>
      </c>
      <c r="M55" s="35" t="str">
        <f>IF('[1]2026'!N53&lt;&gt;"",'[1]2026'!N53,"")</f>
        <v/>
      </c>
      <c r="N55" s="35" t="str">
        <f>IF('[1]2026'!O53&lt;&gt;"",'[1]2026'!O53,"")</f>
        <v/>
      </c>
      <c r="O55" s="35" t="str">
        <f>IF('[1]2026'!P53&lt;&gt;"",'[1]2026'!P53,"")</f>
        <v/>
      </c>
      <c r="P55" s="35" t="str">
        <f>IF('[1]2026'!Q53&lt;&gt;"",'[1]2026'!Q53,"")</f>
        <v/>
      </c>
      <c r="Q55" s="35" t="str">
        <f>IF('[1]2026'!R53&lt;&gt;"",'[1]2026'!R53,"")</f>
        <v/>
      </c>
      <c r="R55" s="35" t="str">
        <f>IF('[1]2026'!S53&lt;&gt;"",'[1]2026'!S53,"")</f>
        <v/>
      </c>
      <c r="S55" s="35" t="str">
        <f>IF('[1]2026'!T53&lt;&gt;"",'[1]2026'!T53,"")</f>
        <v/>
      </c>
      <c r="T55" s="35" t="str">
        <f>IF('[1]2026'!U53&lt;&gt;"",'[1]2026'!U53,"")</f>
        <v/>
      </c>
      <c r="U55" s="35" t="str">
        <f>IF('[1]2026'!V53&lt;&gt;"",'[1]2026'!V53,"")</f>
        <v/>
      </c>
      <c r="V55" s="35" t="str">
        <f>IF('[1]2026'!W53&lt;&gt;"",'[1]2026'!W53,"")</f>
        <v/>
      </c>
      <c r="W55" s="35" t="str">
        <f>IF('[1]2026'!X53&lt;&gt;"",'[1]2026'!X53,"")</f>
        <v/>
      </c>
    </row>
    <row r="56" spans="2:23" x14ac:dyDescent="0.2">
      <c r="B56" s="37" t="str">
        <f>IF('[1]2026'!C54&lt;&gt;"",'[1]2026'!C54,"")</f>
        <v/>
      </c>
      <c r="C56" s="35" t="str">
        <f>IF('[1]2026'!D54&lt;&gt;"",'[1]2026'!D54,"")</f>
        <v/>
      </c>
      <c r="D56" s="35" t="str">
        <f>IF('[1]2026'!E54&lt;&gt;"",'[1]2026'!E54,"")</f>
        <v/>
      </c>
      <c r="E56" s="37" t="str">
        <f>IF('[1]2026'!F54&lt;&gt;"",'[1]2026'!F54,"")</f>
        <v/>
      </c>
      <c r="F56" s="37" t="str">
        <f>IF('[1]2026'!G54&lt;&gt;"",'[1]2026'!G54,"")</f>
        <v/>
      </c>
      <c r="G56" s="37" t="str">
        <f>IF('[1]2026'!H54&lt;&gt;"",'[1]2026'!H54,"")</f>
        <v/>
      </c>
      <c r="H56" s="35" t="str">
        <f>IF('[1]2026'!I54&lt;&gt;"",'[1]2026'!I54,"")</f>
        <v/>
      </c>
      <c r="I56" s="35" t="str">
        <f>IF('[1]2026'!J54&lt;&gt;"",'[1]2026'!J54,"")</f>
        <v/>
      </c>
      <c r="J56" s="35" t="str">
        <f>IF('[1]2026'!K54&lt;&gt;"",'[1]2026'!K54,"")</f>
        <v/>
      </c>
      <c r="K56" s="35" t="str">
        <f>IF('[1]2026'!L54&lt;&gt;"",'[1]2026'!L54,"")</f>
        <v/>
      </c>
      <c r="L56" s="35" t="str">
        <f>IF('[1]2026'!M54&lt;&gt;"",'[1]2026'!M54,"")</f>
        <v/>
      </c>
      <c r="M56" s="35" t="str">
        <f>IF('[1]2026'!N54&lt;&gt;"",'[1]2026'!N54,"")</f>
        <v/>
      </c>
      <c r="N56" s="35" t="str">
        <f>IF('[1]2026'!O54&lt;&gt;"",'[1]2026'!O54,"")</f>
        <v/>
      </c>
      <c r="O56" s="35" t="str">
        <f>IF('[1]2026'!P54&lt;&gt;"",'[1]2026'!P54,"")</f>
        <v/>
      </c>
      <c r="P56" s="35" t="str">
        <f>IF('[1]2026'!Q54&lt;&gt;"",'[1]2026'!Q54,"")</f>
        <v/>
      </c>
      <c r="Q56" s="35" t="str">
        <f>IF('[1]2026'!R54&lt;&gt;"",'[1]2026'!R54,"")</f>
        <v/>
      </c>
      <c r="R56" s="35" t="str">
        <f>IF('[1]2026'!S54&lt;&gt;"",'[1]2026'!S54,"")</f>
        <v/>
      </c>
      <c r="S56" s="35" t="str">
        <f>IF('[1]2026'!T54&lt;&gt;"",'[1]2026'!T54,"")</f>
        <v/>
      </c>
      <c r="T56" s="35" t="str">
        <f>IF('[1]2026'!U54&lt;&gt;"",'[1]2026'!U54,"")</f>
        <v/>
      </c>
      <c r="U56" s="35" t="str">
        <f>IF('[1]2026'!V54&lt;&gt;"",'[1]2026'!V54,"")</f>
        <v/>
      </c>
      <c r="V56" s="35" t="str">
        <f>IF('[1]2026'!W54&lt;&gt;"",'[1]2026'!W54,"")</f>
        <v/>
      </c>
      <c r="W56" s="35" t="str">
        <f>IF('[1]2026'!X54&lt;&gt;"",'[1]2026'!X54,"")</f>
        <v/>
      </c>
    </row>
    <row r="57" spans="2:23" x14ac:dyDescent="0.2">
      <c r="B57" s="37" t="str">
        <f>IF('[1]2026'!C55&lt;&gt;"",'[1]2026'!C55,"")</f>
        <v/>
      </c>
      <c r="C57" s="35" t="str">
        <f>IF('[1]2026'!D55&lt;&gt;"",'[1]2026'!D55,"")</f>
        <v/>
      </c>
      <c r="D57" s="35" t="str">
        <f>IF('[1]2026'!E55&lt;&gt;"",'[1]2026'!E55,"")</f>
        <v/>
      </c>
      <c r="E57" s="37" t="str">
        <f>IF('[1]2026'!F55&lt;&gt;"",'[1]2026'!F55,"")</f>
        <v/>
      </c>
      <c r="F57" s="37" t="str">
        <f>IF('[1]2026'!G55&lt;&gt;"",'[1]2026'!G55,"")</f>
        <v/>
      </c>
      <c r="G57" s="37" t="str">
        <f>IF('[1]2026'!H55&lt;&gt;"",'[1]2026'!H55,"")</f>
        <v/>
      </c>
      <c r="H57" s="35" t="str">
        <f>IF('[1]2026'!I55&lt;&gt;"",'[1]2026'!I55,"")</f>
        <v/>
      </c>
      <c r="I57" s="35" t="str">
        <f>IF('[1]2026'!J55&lt;&gt;"",'[1]2026'!J55,"")</f>
        <v/>
      </c>
      <c r="J57" s="35" t="str">
        <f>IF('[1]2026'!K55&lt;&gt;"",'[1]2026'!K55,"")</f>
        <v/>
      </c>
      <c r="K57" s="35" t="str">
        <f>IF('[1]2026'!L55&lt;&gt;"",'[1]2026'!L55,"")</f>
        <v/>
      </c>
      <c r="L57" s="35" t="str">
        <f>IF('[1]2026'!M55&lt;&gt;"",'[1]2026'!M55,"")</f>
        <v/>
      </c>
      <c r="M57" s="35" t="str">
        <f>IF('[1]2026'!N55&lt;&gt;"",'[1]2026'!N55,"")</f>
        <v/>
      </c>
      <c r="N57" s="35" t="str">
        <f>IF('[1]2026'!O55&lt;&gt;"",'[1]2026'!O55,"")</f>
        <v/>
      </c>
      <c r="O57" s="35" t="str">
        <f>IF('[1]2026'!P55&lt;&gt;"",'[1]2026'!P55,"")</f>
        <v/>
      </c>
      <c r="P57" s="35" t="str">
        <f>IF('[1]2026'!Q55&lt;&gt;"",'[1]2026'!Q55,"")</f>
        <v/>
      </c>
      <c r="Q57" s="35" t="str">
        <f>IF('[1]2026'!R55&lt;&gt;"",'[1]2026'!R55,"")</f>
        <v/>
      </c>
      <c r="R57" s="35" t="str">
        <f>IF('[1]2026'!S55&lt;&gt;"",'[1]2026'!S55,"")</f>
        <v/>
      </c>
      <c r="S57" s="35" t="str">
        <f>IF('[1]2026'!T55&lt;&gt;"",'[1]2026'!T55,"")</f>
        <v/>
      </c>
      <c r="T57" s="35" t="str">
        <f>IF('[1]2026'!U55&lt;&gt;"",'[1]2026'!U55,"")</f>
        <v/>
      </c>
      <c r="U57" s="35" t="str">
        <f>IF('[1]2026'!V55&lt;&gt;"",'[1]2026'!V55,"")</f>
        <v/>
      </c>
      <c r="V57" s="35" t="str">
        <f>IF('[1]2026'!W55&lt;&gt;"",'[1]2026'!W55,"")</f>
        <v/>
      </c>
      <c r="W57" s="35" t="str">
        <f>IF('[1]2026'!X55&lt;&gt;"",'[1]2026'!X55,"")</f>
        <v/>
      </c>
    </row>
    <row r="58" spans="2:23" x14ac:dyDescent="0.2">
      <c r="B58" s="37" t="str">
        <f>IF('[1]2026'!C56&lt;&gt;"",'[1]2026'!C56,"")</f>
        <v/>
      </c>
      <c r="C58" s="35" t="str">
        <f>IF('[1]2026'!D56&lt;&gt;"",'[1]2026'!D56,"")</f>
        <v/>
      </c>
      <c r="D58" s="35" t="str">
        <f>IF('[1]2026'!E56&lt;&gt;"",'[1]2026'!E56,"")</f>
        <v/>
      </c>
      <c r="E58" s="37" t="str">
        <f>IF('[1]2026'!F56&lt;&gt;"",'[1]2026'!F56,"")</f>
        <v/>
      </c>
      <c r="F58" s="37" t="str">
        <f>IF('[1]2026'!G56&lt;&gt;"",'[1]2026'!G56,"")</f>
        <v/>
      </c>
      <c r="G58" s="37" t="str">
        <f>IF('[1]2026'!H56&lt;&gt;"",'[1]2026'!H56,"")</f>
        <v/>
      </c>
      <c r="H58" s="35" t="str">
        <f>IF('[1]2026'!I56&lt;&gt;"",'[1]2026'!I56,"")</f>
        <v/>
      </c>
      <c r="I58" s="35" t="str">
        <f>IF('[1]2026'!J56&lt;&gt;"",'[1]2026'!J56,"")</f>
        <v/>
      </c>
      <c r="J58" s="35" t="str">
        <f>IF('[1]2026'!K56&lt;&gt;"",'[1]2026'!K56,"")</f>
        <v/>
      </c>
      <c r="K58" s="35" t="str">
        <f>IF('[1]2026'!L56&lt;&gt;"",'[1]2026'!L56,"")</f>
        <v/>
      </c>
      <c r="L58" s="35" t="str">
        <f>IF('[1]2026'!M56&lt;&gt;"",'[1]2026'!M56,"")</f>
        <v/>
      </c>
      <c r="M58" s="35" t="str">
        <f>IF('[1]2026'!N56&lt;&gt;"",'[1]2026'!N56,"")</f>
        <v/>
      </c>
      <c r="N58" s="35" t="str">
        <f>IF('[1]2026'!O56&lt;&gt;"",'[1]2026'!O56,"")</f>
        <v/>
      </c>
      <c r="O58" s="35" t="str">
        <f>IF('[1]2026'!P56&lt;&gt;"",'[1]2026'!P56,"")</f>
        <v/>
      </c>
      <c r="P58" s="35" t="str">
        <f>IF('[1]2026'!Q56&lt;&gt;"",'[1]2026'!Q56,"")</f>
        <v/>
      </c>
      <c r="Q58" s="35" t="str">
        <f>IF('[1]2026'!R56&lt;&gt;"",'[1]2026'!R56,"")</f>
        <v/>
      </c>
      <c r="R58" s="35" t="str">
        <f>IF('[1]2026'!S56&lt;&gt;"",'[1]2026'!S56,"")</f>
        <v/>
      </c>
      <c r="S58" s="35" t="str">
        <f>IF('[1]2026'!T56&lt;&gt;"",'[1]2026'!T56,"")</f>
        <v/>
      </c>
      <c r="T58" s="35" t="str">
        <f>IF('[1]2026'!U56&lt;&gt;"",'[1]2026'!U56,"")</f>
        <v/>
      </c>
      <c r="U58" s="35" t="str">
        <f>IF('[1]2026'!V56&lt;&gt;"",'[1]2026'!V56,"")</f>
        <v/>
      </c>
      <c r="V58" s="35" t="str">
        <f>IF('[1]2026'!W56&lt;&gt;"",'[1]2026'!W56,"")</f>
        <v/>
      </c>
      <c r="W58" s="35" t="str">
        <f>IF('[1]2026'!X56&lt;&gt;"",'[1]2026'!X56,"")</f>
        <v/>
      </c>
    </row>
    <row r="59" spans="2:23" x14ac:dyDescent="0.2">
      <c r="B59" s="37" t="str">
        <f>IF('[1]2026'!C57&lt;&gt;"",'[1]2026'!C57,"")</f>
        <v/>
      </c>
      <c r="C59" s="35" t="str">
        <f>IF('[1]2026'!D57&lt;&gt;"",'[1]2026'!D57,"")</f>
        <v/>
      </c>
      <c r="D59" s="35" t="str">
        <f>IF('[1]2026'!E57&lt;&gt;"",'[1]2026'!E57,"")</f>
        <v/>
      </c>
      <c r="E59" s="37" t="str">
        <f>IF('[1]2026'!F57&lt;&gt;"",'[1]2026'!F57,"")</f>
        <v/>
      </c>
      <c r="F59" s="37" t="str">
        <f>IF('[1]2026'!G57&lt;&gt;"",'[1]2026'!G57,"")</f>
        <v/>
      </c>
      <c r="G59" s="37" t="str">
        <f>IF('[1]2026'!H57&lt;&gt;"",'[1]2026'!H57,"")</f>
        <v/>
      </c>
      <c r="H59" s="35" t="str">
        <f>IF('[1]2026'!I57&lt;&gt;"",'[1]2026'!I57,"")</f>
        <v/>
      </c>
      <c r="I59" s="35" t="str">
        <f>IF('[1]2026'!J57&lt;&gt;"",'[1]2026'!J57,"")</f>
        <v/>
      </c>
      <c r="J59" s="35" t="str">
        <f>IF('[1]2026'!K57&lt;&gt;"",'[1]2026'!K57,"")</f>
        <v/>
      </c>
      <c r="K59" s="35" t="str">
        <f>IF('[1]2026'!L57&lt;&gt;"",'[1]2026'!L57,"")</f>
        <v/>
      </c>
      <c r="L59" s="35" t="str">
        <f>IF('[1]2026'!M57&lt;&gt;"",'[1]2026'!M57,"")</f>
        <v/>
      </c>
      <c r="M59" s="35" t="str">
        <f>IF('[1]2026'!N57&lt;&gt;"",'[1]2026'!N57,"")</f>
        <v/>
      </c>
      <c r="N59" s="35" t="str">
        <f>IF('[1]2026'!O57&lt;&gt;"",'[1]2026'!O57,"")</f>
        <v/>
      </c>
      <c r="O59" s="35" t="str">
        <f>IF('[1]2026'!P57&lt;&gt;"",'[1]2026'!P57,"")</f>
        <v/>
      </c>
      <c r="P59" s="35" t="str">
        <f>IF('[1]2026'!Q57&lt;&gt;"",'[1]2026'!Q57,"")</f>
        <v/>
      </c>
      <c r="Q59" s="35" t="str">
        <f>IF('[1]2026'!R57&lt;&gt;"",'[1]2026'!R57,"")</f>
        <v/>
      </c>
      <c r="R59" s="35" t="str">
        <f>IF('[1]2026'!S57&lt;&gt;"",'[1]2026'!S57,"")</f>
        <v/>
      </c>
      <c r="S59" s="35" t="str">
        <f>IF('[1]2026'!T57&lt;&gt;"",'[1]2026'!T57,"")</f>
        <v/>
      </c>
      <c r="T59" s="35" t="str">
        <f>IF('[1]2026'!U57&lt;&gt;"",'[1]2026'!U57,"")</f>
        <v/>
      </c>
      <c r="U59" s="35" t="str">
        <f>IF('[1]2026'!V57&lt;&gt;"",'[1]2026'!V57,"")</f>
        <v/>
      </c>
      <c r="V59" s="35" t="str">
        <f>IF('[1]2026'!W57&lt;&gt;"",'[1]2026'!W57,"")</f>
        <v/>
      </c>
      <c r="W59" s="35" t="str">
        <f>IF('[1]2026'!X57&lt;&gt;"",'[1]2026'!X57,"")</f>
        <v/>
      </c>
    </row>
    <row r="60" spans="2:23" x14ac:dyDescent="0.2">
      <c r="B60" s="37" t="str">
        <f>IF('[1]2026'!C58&lt;&gt;"",'[1]2026'!C58,"")</f>
        <v/>
      </c>
      <c r="C60" s="35" t="str">
        <f>IF('[1]2026'!D58&lt;&gt;"",'[1]2026'!D58,"")</f>
        <v/>
      </c>
      <c r="D60" s="35" t="str">
        <f>IF('[1]2026'!E58&lt;&gt;"",'[1]2026'!E58,"")</f>
        <v/>
      </c>
      <c r="E60" s="37" t="str">
        <f>IF('[1]2026'!F58&lt;&gt;"",'[1]2026'!F58,"")</f>
        <v/>
      </c>
      <c r="F60" s="37" t="str">
        <f>IF('[1]2026'!G58&lt;&gt;"",'[1]2026'!G58,"")</f>
        <v/>
      </c>
      <c r="G60" s="37" t="str">
        <f>IF('[1]2026'!H58&lt;&gt;"",'[1]2026'!H58,"")</f>
        <v/>
      </c>
      <c r="H60" s="35" t="str">
        <f>IF('[1]2026'!I58&lt;&gt;"",'[1]2026'!I58,"")</f>
        <v/>
      </c>
      <c r="I60" s="35" t="str">
        <f>IF('[1]2026'!J58&lt;&gt;"",'[1]2026'!J58,"")</f>
        <v/>
      </c>
      <c r="J60" s="35" t="str">
        <f>IF('[1]2026'!K58&lt;&gt;"",'[1]2026'!K58,"")</f>
        <v/>
      </c>
      <c r="K60" s="35" t="str">
        <f>IF('[1]2026'!L58&lt;&gt;"",'[1]2026'!L58,"")</f>
        <v/>
      </c>
      <c r="L60" s="35" t="str">
        <f>IF('[1]2026'!M58&lt;&gt;"",'[1]2026'!M58,"")</f>
        <v/>
      </c>
      <c r="M60" s="35" t="str">
        <f>IF('[1]2026'!N58&lt;&gt;"",'[1]2026'!N58,"")</f>
        <v/>
      </c>
      <c r="N60" s="35" t="str">
        <f>IF('[1]2026'!O58&lt;&gt;"",'[1]2026'!O58,"")</f>
        <v/>
      </c>
      <c r="O60" s="35" t="str">
        <f>IF('[1]2026'!P58&lt;&gt;"",'[1]2026'!P58,"")</f>
        <v/>
      </c>
      <c r="P60" s="35" t="str">
        <f>IF('[1]2026'!Q58&lt;&gt;"",'[1]2026'!Q58,"")</f>
        <v/>
      </c>
      <c r="Q60" s="35" t="str">
        <f>IF('[1]2026'!R58&lt;&gt;"",'[1]2026'!R58,"")</f>
        <v/>
      </c>
      <c r="R60" s="35" t="str">
        <f>IF('[1]2026'!S58&lt;&gt;"",'[1]2026'!S58,"")</f>
        <v/>
      </c>
      <c r="S60" s="35" t="str">
        <f>IF('[1]2026'!T58&lt;&gt;"",'[1]2026'!T58,"")</f>
        <v/>
      </c>
      <c r="T60" s="35" t="str">
        <f>IF('[1]2026'!U58&lt;&gt;"",'[1]2026'!U58,"")</f>
        <v/>
      </c>
      <c r="U60" s="35" t="str">
        <f>IF('[1]2026'!V58&lt;&gt;"",'[1]2026'!V58,"")</f>
        <v/>
      </c>
      <c r="V60" s="35" t="str">
        <f>IF('[1]2026'!W58&lt;&gt;"",'[1]2026'!W58,"")</f>
        <v/>
      </c>
      <c r="W60" s="35" t="str">
        <f>IF('[1]2026'!X58&lt;&gt;"",'[1]2026'!X58,"")</f>
        <v/>
      </c>
    </row>
    <row r="61" spans="2:23" x14ac:dyDescent="0.2">
      <c r="B61" s="37" t="str">
        <f>IF('[1]2026'!C59&lt;&gt;"",'[1]2026'!C59,"")</f>
        <v/>
      </c>
      <c r="C61" s="35" t="str">
        <f>IF('[1]2026'!D59&lt;&gt;"",'[1]2026'!D59,"")</f>
        <v/>
      </c>
      <c r="D61" s="35" t="str">
        <f>IF('[1]2026'!E59&lt;&gt;"",'[1]2026'!E59,"")</f>
        <v/>
      </c>
      <c r="E61" s="37" t="str">
        <f>IF('[1]2026'!F59&lt;&gt;"",'[1]2026'!F59,"")</f>
        <v/>
      </c>
      <c r="F61" s="37" t="str">
        <f>IF('[1]2026'!G59&lt;&gt;"",'[1]2026'!G59,"")</f>
        <v/>
      </c>
      <c r="G61" s="37" t="str">
        <f>IF('[1]2026'!H59&lt;&gt;"",'[1]2026'!H59,"")</f>
        <v/>
      </c>
      <c r="H61" s="35" t="str">
        <f>IF('[1]2026'!I59&lt;&gt;"",'[1]2026'!I59,"")</f>
        <v/>
      </c>
      <c r="I61" s="35" t="str">
        <f>IF('[1]2026'!J59&lt;&gt;"",'[1]2026'!J59,"")</f>
        <v/>
      </c>
      <c r="J61" s="35" t="str">
        <f>IF('[1]2026'!K59&lt;&gt;"",'[1]2026'!K59,"")</f>
        <v/>
      </c>
      <c r="K61" s="35" t="str">
        <f>IF('[1]2026'!L59&lt;&gt;"",'[1]2026'!L59,"")</f>
        <v/>
      </c>
      <c r="L61" s="35" t="str">
        <f>IF('[1]2026'!M59&lt;&gt;"",'[1]2026'!M59,"")</f>
        <v/>
      </c>
      <c r="M61" s="35" t="str">
        <f>IF('[1]2026'!N59&lt;&gt;"",'[1]2026'!N59,"")</f>
        <v/>
      </c>
      <c r="N61" s="35" t="str">
        <f>IF('[1]2026'!O59&lt;&gt;"",'[1]2026'!O59,"")</f>
        <v/>
      </c>
      <c r="O61" s="35" t="str">
        <f>IF('[1]2026'!P59&lt;&gt;"",'[1]2026'!P59,"")</f>
        <v/>
      </c>
      <c r="P61" s="35" t="str">
        <f>IF('[1]2026'!Q59&lt;&gt;"",'[1]2026'!Q59,"")</f>
        <v/>
      </c>
      <c r="Q61" s="35" t="str">
        <f>IF('[1]2026'!R59&lt;&gt;"",'[1]2026'!R59,"")</f>
        <v/>
      </c>
      <c r="R61" s="35" t="str">
        <f>IF('[1]2026'!S59&lt;&gt;"",'[1]2026'!S59,"")</f>
        <v/>
      </c>
      <c r="S61" s="35" t="str">
        <f>IF('[1]2026'!T59&lt;&gt;"",'[1]2026'!T59,"")</f>
        <v/>
      </c>
      <c r="T61" s="35" t="str">
        <f>IF('[1]2026'!U59&lt;&gt;"",'[1]2026'!U59,"")</f>
        <v/>
      </c>
      <c r="U61" s="35" t="str">
        <f>IF('[1]2026'!V59&lt;&gt;"",'[1]2026'!V59,"")</f>
        <v/>
      </c>
      <c r="V61" s="35" t="str">
        <f>IF('[1]2026'!W59&lt;&gt;"",'[1]2026'!W59,"")</f>
        <v/>
      </c>
      <c r="W61" s="35" t="str">
        <f>IF('[1]2026'!X59&lt;&gt;"",'[1]2026'!X59,"")</f>
        <v/>
      </c>
    </row>
    <row r="62" spans="2:23" x14ac:dyDescent="0.2">
      <c r="B62" s="37" t="str">
        <f>IF('[1]2026'!C60&lt;&gt;"",'[1]2026'!C60,"")</f>
        <v/>
      </c>
      <c r="C62" s="35" t="str">
        <f>IF('[1]2026'!D60&lt;&gt;"",'[1]2026'!D60,"")</f>
        <v/>
      </c>
      <c r="D62" s="35" t="str">
        <f>IF('[1]2026'!E60&lt;&gt;"",'[1]2026'!E60,"")</f>
        <v/>
      </c>
      <c r="E62" s="37" t="str">
        <f>IF('[1]2026'!F60&lt;&gt;"",'[1]2026'!F60,"")</f>
        <v/>
      </c>
      <c r="F62" s="37" t="str">
        <f>IF('[1]2026'!G60&lt;&gt;"",'[1]2026'!G60,"")</f>
        <v/>
      </c>
      <c r="G62" s="37" t="str">
        <f>IF('[1]2026'!H60&lt;&gt;"",'[1]2026'!H60,"")</f>
        <v/>
      </c>
      <c r="H62" s="35" t="str">
        <f>IF('[1]2026'!I60&lt;&gt;"",'[1]2026'!I60,"")</f>
        <v/>
      </c>
      <c r="I62" s="35" t="str">
        <f>IF('[1]2026'!J60&lt;&gt;"",'[1]2026'!J60,"")</f>
        <v/>
      </c>
      <c r="J62" s="35" t="str">
        <f>IF('[1]2026'!K60&lt;&gt;"",'[1]2026'!K60,"")</f>
        <v/>
      </c>
      <c r="K62" s="35" t="str">
        <f>IF('[1]2026'!L60&lt;&gt;"",'[1]2026'!L60,"")</f>
        <v/>
      </c>
      <c r="L62" s="35" t="str">
        <f>IF('[1]2026'!M60&lt;&gt;"",'[1]2026'!M60,"")</f>
        <v/>
      </c>
      <c r="M62" s="35" t="str">
        <f>IF('[1]2026'!N60&lt;&gt;"",'[1]2026'!N60,"")</f>
        <v/>
      </c>
      <c r="N62" s="35" t="str">
        <f>IF('[1]2026'!O60&lt;&gt;"",'[1]2026'!O60,"")</f>
        <v/>
      </c>
      <c r="O62" s="35" t="str">
        <f>IF('[1]2026'!P60&lt;&gt;"",'[1]2026'!P60,"")</f>
        <v/>
      </c>
      <c r="P62" s="35" t="str">
        <f>IF('[1]2026'!Q60&lt;&gt;"",'[1]2026'!Q60,"")</f>
        <v/>
      </c>
      <c r="Q62" s="35" t="str">
        <f>IF('[1]2026'!R60&lt;&gt;"",'[1]2026'!R60,"")</f>
        <v/>
      </c>
      <c r="R62" s="35" t="str">
        <f>IF('[1]2026'!S60&lt;&gt;"",'[1]2026'!S60,"")</f>
        <v/>
      </c>
      <c r="S62" s="35" t="str">
        <f>IF('[1]2026'!T60&lt;&gt;"",'[1]2026'!T60,"")</f>
        <v/>
      </c>
      <c r="T62" s="35" t="str">
        <f>IF('[1]2026'!U60&lt;&gt;"",'[1]2026'!U60,"")</f>
        <v/>
      </c>
      <c r="U62" s="35" t="str">
        <f>IF('[1]2026'!V60&lt;&gt;"",'[1]2026'!V60,"")</f>
        <v/>
      </c>
      <c r="V62" s="35" t="str">
        <f>IF('[1]2026'!W60&lt;&gt;"",'[1]2026'!W60,"")</f>
        <v/>
      </c>
      <c r="W62" s="35" t="str">
        <f>IF('[1]2026'!X60&lt;&gt;"",'[1]2026'!X60,"")</f>
        <v/>
      </c>
    </row>
    <row r="63" spans="2:23" x14ac:dyDescent="0.2">
      <c r="B63" s="37" t="str">
        <f>IF('[1]2026'!C61&lt;&gt;"",'[1]2026'!C61,"")</f>
        <v/>
      </c>
      <c r="C63" s="35" t="str">
        <f>IF('[1]2026'!D61&lt;&gt;"",'[1]2026'!D61,"")</f>
        <v/>
      </c>
      <c r="D63" s="35" t="str">
        <f>IF('[1]2026'!E61&lt;&gt;"",'[1]2026'!E61,"")</f>
        <v/>
      </c>
      <c r="E63" s="37" t="str">
        <f>IF('[1]2026'!F61&lt;&gt;"",'[1]2026'!F61,"")</f>
        <v/>
      </c>
      <c r="F63" s="37" t="str">
        <f>IF('[1]2026'!G61&lt;&gt;"",'[1]2026'!G61,"")</f>
        <v/>
      </c>
      <c r="G63" s="37" t="str">
        <f>IF('[1]2026'!H61&lt;&gt;"",'[1]2026'!H61,"")</f>
        <v/>
      </c>
      <c r="H63" s="35" t="str">
        <f>IF('[1]2026'!I61&lt;&gt;"",'[1]2026'!I61,"")</f>
        <v/>
      </c>
      <c r="I63" s="35" t="str">
        <f>IF('[1]2026'!J61&lt;&gt;"",'[1]2026'!J61,"")</f>
        <v/>
      </c>
      <c r="J63" s="35" t="str">
        <f>IF('[1]2026'!K61&lt;&gt;"",'[1]2026'!K61,"")</f>
        <v/>
      </c>
      <c r="K63" s="35" t="str">
        <f>IF('[1]2026'!L61&lt;&gt;"",'[1]2026'!L61,"")</f>
        <v/>
      </c>
      <c r="L63" s="35" t="str">
        <f>IF('[1]2026'!M61&lt;&gt;"",'[1]2026'!M61,"")</f>
        <v/>
      </c>
      <c r="M63" s="35" t="str">
        <f>IF('[1]2026'!N61&lt;&gt;"",'[1]2026'!N61,"")</f>
        <v/>
      </c>
      <c r="N63" s="35" t="str">
        <f>IF('[1]2026'!O61&lt;&gt;"",'[1]2026'!O61,"")</f>
        <v/>
      </c>
      <c r="O63" s="35" t="str">
        <f>IF('[1]2026'!P61&lt;&gt;"",'[1]2026'!P61,"")</f>
        <v/>
      </c>
      <c r="P63" s="35" t="str">
        <f>IF('[1]2026'!Q61&lt;&gt;"",'[1]2026'!Q61,"")</f>
        <v/>
      </c>
      <c r="Q63" s="35" t="str">
        <f>IF('[1]2026'!R61&lt;&gt;"",'[1]2026'!R61,"")</f>
        <v/>
      </c>
      <c r="R63" s="35" t="str">
        <f>IF('[1]2026'!S61&lt;&gt;"",'[1]2026'!S61,"")</f>
        <v/>
      </c>
      <c r="S63" s="35" t="str">
        <f>IF('[1]2026'!T61&lt;&gt;"",'[1]2026'!T61,"")</f>
        <v/>
      </c>
      <c r="T63" s="35" t="str">
        <f>IF('[1]2026'!U61&lt;&gt;"",'[1]2026'!U61,"")</f>
        <v/>
      </c>
      <c r="U63" s="35" t="str">
        <f>IF('[1]2026'!V61&lt;&gt;"",'[1]2026'!V61,"")</f>
        <v/>
      </c>
      <c r="V63" s="35" t="str">
        <f>IF('[1]2026'!W61&lt;&gt;"",'[1]2026'!W61,"")</f>
        <v/>
      </c>
      <c r="W63" s="35" t="str">
        <f>IF('[1]2026'!X61&lt;&gt;"",'[1]2026'!X61,"")</f>
        <v/>
      </c>
    </row>
    <row r="64" spans="2:23" x14ac:dyDescent="0.2">
      <c r="B64" s="37" t="str">
        <f>IF('[1]2026'!C62&lt;&gt;"",'[1]2026'!C62,"")</f>
        <v/>
      </c>
      <c r="C64" s="35" t="str">
        <f>IF('[1]2026'!D62&lt;&gt;"",'[1]2026'!D62,"")</f>
        <v/>
      </c>
      <c r="D64" s="35" t="str">
        <f>IF('[1]2026'!E62&lt;&gt;"",'[1]2026'!E62,"")</f>
        <v/>
      </c>
      <c r="E64" s="37" t="str">
        <f>IF('[1]2026'!F62&lt;&gt;"",'[1]2026'!F62,"")</f>
        <v/>
      </c>
      <c r="F64" s="37" t="str">
        <f>IF('[1]2026'!G62&lt;&gt;"",'[1]2026'!G62,"")</f>
        <v/>
      </c>
      <c r="G64" s="37" t="str">
        <f>IF('[1]2026'!H62&lt;&gt;"",'[1]2026'!H62,"")</f>
        <v/>
      </c>
      <c r="H64" s="35" t="str">
        <f>IF('[1]2026'!I62&lt;&gt;"",'[1]2026'!I62,"")</f>
        <v/>
      </c>
      <c r="I64" s="35" t="str">
        <f>IF('[1]2026'!J62&lt;&gt;"",'[1]2026'!J62,"")</f>
        <v/>
      </c>
      <c r="J64" s="35" t="str">
        <f>IF('[1]2026'!K62&lt;&gt;"",'[1]2026'!K62,"")</f>
        <v/>
      </c>
      <c r="K64" s="35" t="str">
        <f>IF('[1]2026'!L62&lt;&gt;"",'[1]2026'!L62,"")</f>
        <v/>
      </c>
      <c r="L64" s="35" t="str">
        <f>IF('[1]2026'!M62&lt;&gt;"",'[1]2026'!M62,"")</f>
        <v/>
      </c>
      <c r="M64" s="35" t="str">
        <f>IF('[1]2026'!N62&lt;&gt;"",'[1]2026'!N62,"")</f>
        <v/>
      </c>
      <c r="N64" s="35" t="str">
        <f>IF('[1]2026'!O62&lt;&gt;"",'[1]2026'!O62,"")</f>
        <v/>
      </c>
      <c r="O64" s="35" t="str">
        <f>IF('[1]2026'!P62&lt;&gt;"",'[1]2026'!P62,"")</f>
        <v/>
      </c>
      <c r="P64" s="35" t="str">
        <f>IF('[1]2026'!Q62&lt;&gt;"",'[1]2026'!Q62,"")</f>
        <v/>
      </c>
      <c r="Q64" s="35" t="str">
        <f>IF('[1]2026'!R62&lt;&gt;"",'[1]2026'!R62,"")</f>
        <v/>
      </c>
      <c r="R64" s="35" t="str">
        <f>IF('[1]2026'!S62&lt;&gt;"",'[1]2026'!S62,"")</f>
        <v/>
      </c>
      <c r="S64" s="35" t="str">
        <f>IF('[1]2026'!T62&lt;&gt;"",'[1]2026'!T62,"")</f>
        <v/>
      </c>
      <c r="T64" s="35" t="str">
        <f>IF('[1]2026'!U62&lt;&gt;"",'[1]2026'!U62,"")</f>
        <v/>
      </c>
      <c r="U64" s="35" t="str">
        <f>IF('[1]2026'!V62&lt;&gt;"",'[1]2026'!V62,"")</f>
        <v/>
      </c>
      <c r="V64" s="35" t="str">
        <f>IF('[1]2026'!W62&lt;&gt;"",'[1]2026'!W62,"")</f>
        <v/>
      </c>
      <c r="W64" s="35" t="str">
        <f>IF('[1]2026'!X62&lt;&gt;"",'[1]2026'!X62,"")</f>
        <v/>
      </c>
    </row>
    <row r="65" spans="2:23" x14ac:dyDescent="0.2">
      <c r="B65" s="37" t="str">
        <f>IF('[1]2026'!C63&lt;&gt;"",'[1]2026'!C63,"")</f>
        <v/>
      </c>
      <c r="C65" s="35" t="str">
        <f>IF('[1]2026'!D63&lt;&gt;"",'[1]2026'!D63,"")</f>
        <v/>
      </c>
      <c r="D65" s="35" t="str">
        <f>IF('[1]2026'!E63&lt;&gt;"",'[1]2026'!E63,"")</f>
        <v/>
      </c>
      <c r="E65" s="37" t="str">
        <f>IF('[1]2026'!F63&lt;&gt;"",'[1]2026'!F63,"")</f>
        <v/>
      </c>
      <c r="F65" s="37" t="str">
        <f>IF('[1]2026'!G63&lt;&gt;"",'[1]2026'!G63,"")</f>
        <v/>
      </c>
      <c r="G65" s="37" t="str">
        <f>IF('[1]2026'!H63&lt;&gt;"",'[1]2026'!H63,"")</f>
        <v/>
      </c>
      <c r="H65" s="35" t="str">
        <f>IF('[1]2026'!I63&lt;&gt;"",'[1]2026'!I63,"")</f>
        <v/>
      </c>
      <c r="I65" s="35" t="str">
        <f>IF('[1]2026'!J63&lt;&gt;"",'[1]2026'!J63,"")</f>
        <v/>
      </c>
      <c r="J65" s="35" t="str">
        <f>IF('[1]2026'!K63&lt;&gt;"",'[1]2026'!K63,"")</f>
        <v/>
      </c>
      <c r="K65" s="35" t="str">
        <f>IF('[1]2026'!L63&lt;&gt;"",'[1]2026'!L63,"")</f>
        <v/>
      </c>
      <c r="L65" s="35" t="str">
        <f>IF('[1]2026'!M63&lt;&gt;"",'[1]2026'!M63,"")</f>
        <v/>
      </c>
      <c r="M65" s="35" t="str">
        <f>IF('[1]2026'!N63&lt;&gt;"",'[1]2026'!N63,"")</f>
        <v/>
      </c>
      <c r="N65" s="35" t="str">
        <f>IF('[1]2026'!O63&lt;&gt;"",'[1]2026'!O63,"")</f>
        <v/>
      </c>
      <c r="O65" s="35" t="str">
        <f>IF('[1]2026'!P63&lt;&gt;"",'[1]2026'!P63,"")</f>
        <v/>
      </c>
      <c r="P65" s="35" t="str">
        <f>IF('[1]2026'!Q63&lt;&gt;"",'[1]2026'!Q63,"")</f>
        <v/>
      </c>
      <c r="Q65" s="35" t="str">
        <f>IF('[1]2026'!R63&lt;&gt;"",'[1]2026'!R63,"")</f>
        <v/>
      </c>
      <c r="R65" s="35" t="str">
        <f>IF('[1]2026'!S63&lt;&gt;"",'[1]2026'!S63,"")</f>
        <v/>
      </c>
      <c r="S65" s="35" t="str">
        <f>IF('[1]2026'!T63&lt;&gt;"",'[1]2026'!T63,"")</f>
        <v/>
      </c>
      <c r="T65" s="35" t="str">
        <f>IF('[1]2026'!U63&lt;&gt;"",'[1]2026'!U63,"")</f>
        <v/>
      </c>
      <c r="U65" s="35" t="str">
        <f>IF('[1]2026'!V63&lt;&gt;"",'[1]2026'!V63,"")</f>
        <v/>
      </c>
      <c r="V65" s="35" t="str">
        <f>IF('[1]2026'!W63&lt;&gt;"",'[1]2026'!W63,"")</f>
        <v/>
      </c>
      <c r="W65" s="35" t="str">
        <f>IF('[1]2026'!X63&lt;&gt;"",'[1]2026'!X63,"")</f>
        <v/>
      </c>
    </row>
    <row r="66" spans="2:23" x14ac:dyDescent="0.2">
      <c r="B66" s="37" t="str">
        <f>IF('[1]2026'!C64&lt;&gt;"",'[1]2026'!C64,"")</f>
        <v/>
      </c>
      <c r="C66" s="35" t="str">
        <f>IF('[1]2026'!D64&lt;&gt;"",'[1]2026'!D64,"")</f>
        <v/>
      </c>
      <c r="D66" s="35" t="str">
        <f>IF('[1]2026'!E64&lt;&gt;"",'[1]2026'!E64,"")</f>
        <v/>
      </c>
      <c r="E66" s="37" t="str">
        <f>IF('[1]2026'!F64&lt;&gt;"",'[1]2026'!F64,"")</f>
        <v/>
      </c>
      <c r="F66" s="37" t="str">
        <f>IF('[1]2026'!G64&lt;&gt;"",'[1]2026'!G64,"")</f>
        <v/>
      </c>
      <c r="G66" s="37" t="str">
        <f>IF('[1]2026'!H64&lt;&gt;"",'[1]2026'!H64,"")</f>
        <v/>
      </c>
      <c r="H66" s="35" t="str">
        <f>IF('[1]2026'!I64&lt;&gt;"",'[1]2026'!I64,"")</f>
        <v/>
      </c>
      <c r="I66" s="35" t="str">
        <f>IF('[1]2026'!J64&lt;&gt;"",'[1]2026'!J64,"")</f>
        <v/>
      </c>
      <c r="J66" s="35" t="str">
        <f>IF('[1]2026'!K64&lt;&gt;"",'[1]2026'!K64,"")</f>
        <v/>
      </c>
      <c r="K66" s="35" t="str">
        <f>IF('[1]2026'!L64&lt;&gt;"",'[1]2026'!L64,"")</f>
        <v/>
      </c>
      <c r="L66" s="35" t="str">
        <f>IF('[1]2026'!M64&lt;&gt;"",'[1]2026'!M64,"")</f>
        <v/>
      </c>
      <c r="M66" s="35" t="str">
        <f>IF('[1]2026'!N64&lt;&gt;"",'[1]2026'!N64,"")</f>
        <v/>
      </c>
      <c r="N66" s="35" t="str">
        <f>IF('[1]2026'!O64&lt;&gt;"",'[1]2026'!O64,"")</f>
        <v/>
      </c>
      <c r="O66" s="35" t="str">
        <f>IF('[1]2026'!P64&lt;&gt;"",'[1]2026'!P64,"")</f>
        <v/>
      </c>
      <c r="P66" s="35" t="str">
        <f>IF('[1]2026'!Q64&lt;&gt;"",'[1]2026'!Q64,"")</f>
        <v/>
      </c>
      <c r="Q66" s="35" t="str">
        <f>IF('[1]2026'!R64&lt;&gt;"",'[1]2026'!R64,"")</f>
        <v/>
      </c>
      <c r="R66" s="35" t="str">
        <f>IF('[1]2026'!S64&lt;&gt;"",'[1]2026'!S64,"")</f>
        <v/>
      </c>
      <c r="S66" s="35" t="str">
        <f>IF('[1]2026'!T64&lt;&gt;"",'[1]2026'!T64,"")</f>
        <v/>
      </c>
      <c r="T66" s="35" t="str">
        <f>IF('[1]2026'!U64&lt;&gt;"",'[1]2026'!U64,"")</f>
        <v/>
      </c>
      <c r="U66" s="35" t="str">
        <f>IF('[1]2026'!V64&lt;&gt;"",'[1]2026'!V64,"")</f>
        <v/>
      </c>
      <c r="V66" s="35" t="str">
        <f>IF('[1]2026'!W64&lt;&gt;"",'[1]2026'!W64,"")</f>
        <v/>
      </c>
      <c r="W66" s="35" t="str">
        <f>IF('[1]2026'!X64&lt;&gt;"",'[1]2026'!X64,"")</f>
        <v/>
      </c>
    </row>
    <row r="67" spans="2:23" x14ac:dyDescent="0.2">
      <c r="B67" s="37" t="str">
        <f>IF('[1]2026'!C65&lt;&gt;"",'[1]2026'!C65,"")</f>
        <v/>
      </c>
      <c r="C67" s="35" t="str">
        <f>IF('[1]2026'!D65&lt;&gt;"",'[1]2026'!D65,"")</f>
        <v/>
      </c>
      <c r="D67" s="35" t="str">
        <f>IF('[1]2026'!E65&lt;&gt;"",'[1]2026'!E65,"")</f>
        <v/>
      </c>
      <c r="E67" s="37" t="str">
        <f>IF('[1]2026'!F65&lt;&gt;"",'[1]2026'!F65,"")</f>
        <v/>
      </c>
      <c r="F67" s="37" t="str">
        <f>IF('[1]2026'!G65&lt;&gt;"",'[1]2026'!G65,"")</f>
        <v/>
      </c>
      <c r="G67" s="37" t="str">
        <f>IF('[1]2026'!H65&lt;&gt;"",'[1]2026'!H65,"")</f>
        <v/>
      </c>
      <c r="H67" s="35" t="str">
        <f>IF('[1]2026'!I65&lt;&gt;"",'[1]2026'!I65,"")</f>
        <v/>
      </c>
      <c r="I67" s="35" t="str">
        <f>IF('[1]2026'!J65&lt;&gt;"",'[1]2026'!J65,"")</f>
        <v/>
      </c>
      <c r="J67" s="35" t="str">
        <f>IF('[1]2026'!K65&lt;&gt;"",'[1]2026'!K65,"")</f>
        <v/>
      </c>
      <c r="K67" s="35" t="str">
        <f>IF('[1]2026'!L65&lt;&gt;"",'[1]2026'!L65,"")</f>
        <v/>
      </c>
      <c r="L67" s="35" t="str">
        <f>IF('[1]2026'!M65&lt;&gt;"",'[1]2026'!M65,"")</f>
        <v/>
      </c>
      <c r="M67" s="35" t="str">
        <f>IF('[1]2026'!N65&lt;&gt;"",'[1]2026'!N65,"")</f>
        <v/>
      </c>
      <c r="N67" s="35" t="str">
        <f>IF('[1]2026'!O65&lt;&gt;"",'[1]2026'!O65,"")</f>
        <v/>
      </c>
      <c r="O67" s="35" t="str">
        <f>IF('[1]2026'!P65&lt;&gt;"",'[1]2026'!P65,"")</f>
        <v/>
      </c>
      <c r="P67" s="35" t="str">
        <f>IF('[1]2026'!Q65&lt;&gt;"",'[1]2026'!Q65,"")</f>
        <v/>
      </c>
      <c r="Q67" s="35" t="str">
        <f>IF('[1]2026'!R65&lt;&gt;"",'[1]2026'!R65,"")</f>
        <v/>
      </c>
      <c r="R67" s="35" t="str">
        <f>IF('[1]2026'!S65&lt;&gt;"",'[1]2026'!S65,"")</f>
        <v/>
      </c>
      <c r="S67" s="35" t="str">
        <f>IF('[1]2026'!T65&lt;&gt;"",'[1]2026'!T65,"")</f>
        <v/>
      </c>
      <c r="T67" s="35" t="str">
        <f>IF('[1]2026'!U65&lt;&gt;"",'[1]2026'!U65,"")</f>
        <v/>
      </c>
      <c r="U67" s="35" t="str">
        <f>IF('[1]2026'!V65&lt;&gt;"",'[1]2026'!V65,"")</f>
        <v/>
      </c>
      <c r="V67" s="35" t="str">
        <f>IF('[1]2026'!W65&lt;&gt;"",'[1]2026'!W65,"")</f>
        <v/>
      </c>
      <c r="W67" s="35" t="str">
        <f>IF('[1]2026'!X65&lt;&gt;"",'[1]2026'!X65,"")</f>
        <v/>
      </c>
    </row>
    <row r="68" spans="2:23" x14ac:dyDescent="0.2">
      <c r="B68" s="37" t="str">
        <f>IF('[1]2026'!C66&lt;&gt;"",'[1]2026'!C66,"")</f>
        <v/>
      </c>
      <c r="C68" s="35" t="str">
        <f>IF('[1]2026'!D66&lt;&gt;"",'[1]2026'!D66,"")</f>
        <v/>
      </c>
      <c r="D68" s="35" t="str">
        <f>IF('[1]2026'!E66&lt;&gt;"",'[1]2026'!E66,"")</f>
        <v/>
      </c>
      <c r="E68" s="37" t="str">
        <f>IF('[1]2026'!F66&lt;&gt;"",'[1]2026'!F66,"")</f>
        <v/>
      </c>
      <c r="F68" s="37" t="str">
        <f>IF('[1]2026'!G66&lt;&gt;"",'[1]2026'!G66,"")</f>
        <v/>
      </c>
      <c r="G68" s="37" t="str">
        <f>IF('[1]2026'!H66&lt;&gt;"",'[1]2026'!H66,"")</f>
        <v/>
      </c>
      <c r="H68" s="35" t="str">
        <f>IF('[1]2026'!I66&lt;&gt;"",'[1]2026'!I66,"")</f>
        <v/>
      </c>
      <c r="I68" s="35" t="str">
        <f>IF('[1]2026'!J66&lt;&gt;"",'[1]2026'!J66,"")</f>
        <v/>
      </c>
      <c r="J68" s="35" t="str">
        <f>IF('[1]2026'!K66&lt;&gt;"",'[1]2026'!K66,"")</f>
        <v/>
      </c>
      <c r="K68" s="35" t="str">
        <f>IF('[1]2026'!L66&lt;&gt;"",'[1]2026'!L66,"")</f>
        <v/>
      </c>
      <c r="L68" s="35" t="str">
        <f>IF('[1]2026'!M66&lt;&gt;"",'[1]2026'!M66,"")</f>
        <v/>
      </c>
      <c r="M68" s="35" t="str">
        <f>IF('[1]2026'!N66&lt;&gt;"",'[1]2026'!N66,"")</f>
        <v/>
      </c>
      <c r="N68" s="35" t="str">
        <f>IF('[1]2026'!O66&lt;&gt;"",'[1]2026'!O66,"")</f>
        <v/>
      </c>
      <c r="O68" s="35" t="str">
        <f>IF('[1]2026'!P66&lt;&gt;"",'[1]2026'!P66,"")</f>
        <v/>
      </c>
      <c r="P68" s="35" t="str">
        <f>IF('[1]2026'!Q66&lt;&gt;"",'[1]2026'!Q66,"")</f>
        <v/>
      </c>
      <c r="Q68" s="35" t="str">
        <f>IF('[1]2026'!R66&lt;&gt;"",'[1]2026'!R66,"")</f>
        <v/>
      </c>
      <c r="R68" s="35" t="str">
        <f>IF('[1]2026'!S66&lt;&gt;"",'[1]2026'!S66,"")</f>
        <v/>
      </c>
      <c r="S68" s="35" t="str">
        <f>IF('[1]2026'!T66&lt;&gt;"",'[1]2026'!T66,"")</f>
        <v/>
      </c>
      <c r="T68" s="35" t="str">
        <f>IF('[1]2026'!U66&lt;&gt;"",'[1]2026'!U66,"")</f>
        <v/>
      </c>
      <c r="U68" s="35" t="str">
        <f>IF('[1]2026'!V66&lt;&gt;"",'[1]2026'!V66,"")</f>
        <v/>
      </c>
      <c r="V68" s="35" t="str">
        <f>IF('[1]2026'!W66&lt;&gt;"",'[1]2026'!W66,"")</f>
        <v/>
      </c>
      <c r="W68" s="35" t="str">
        <f>IF('[1]2026'!X66&lt;&gt;"",'[1]2026'!X66,"")</f>
        <v/>
      </c>
    </row>
    <row r="69" spans="2:23" x14ac:dyDescent="0.2">
      <c r="B69" s="37" t="str">
        <f>IF('[1]2026'!C67&lt;&gt;"",'[1]2026'!C67,"")</f>
        <v/>
      </c>
      <c r="C69" s="35" t="str">
        <f>IF('[1]2026'!D67&lt;&gt;"",'[1]2026'!D67,"")</f>
        <v/>
      </c>
      <c r="D69" s="35" t="str">
        <f>IF('[1]2026'!E67&lt;&gt;"",'[1]2026'!E67,"")</f>
        <v/>
      </c>
      <c r="E69" s="37" t="str">
        <f>IF('[1]2026'!F67&lt;&gt;"",'[1]2026'!F67,"")</f>
        <v/>
      </c>
      <c r="F69" s="37" t="str">
        <f>IF('[1]2026'!G67&lt;&gt;"",'[1]2026'!G67,"")</f>
        <v/>
      </c>
      <c r="G69" s="37" t="str">
        <f>IF('[1]2026'!H67&lt;&gt;"",'[1]2026'!H67,"")</f>
        <v/>
      </c>
      <c r="H69" s="35" t="str">
        <f>IF('[1]2026'!I67&lt;&gt;"",'[1]2026'!I67,"")</f>
        <v/>
      </c>
      <c r="I69" s="35" t="str">
        <f>IF('[1]2026'!J67&lt;&gt;"",'[1]2026'!J67,"")</f>
        <v/>
      </c>
      <c r="J69" s="35" t="str">
        <f>IF('[1]2026'!K67&lt;&gt;"",'[1]2026'!K67,"")</f>
        <v/>
      </c>
      <c r="K69" s="35" t="str">
        <f>IF('[1]2026'!L67&lt;&gt;"",'[1]2026'!L67,"")</f>
        <v/>
      </c>
      <c r="L69" s="35" t="str">
        <f>IF('[1]2026'!M67&lt;&gt;"",'[1]2026'!M67,"")</f>
        <v/>
      </c>
      <c r="M69" s="35" t="str">
        <f>IF('[1]2026'!N67&lt;&gt;"",'[1]2026'!N67,"")</f>
        <v/>
      </c>
      <c r="N69" s="35" t="str">
        <f>IF('[1]2026'!O67&lt;&gt;"",'[1]2026'!O67,"")</f>
        <v/>
      </c>
      <c r="O69" s="35" t="str">
        <f>IF('[1]2026'!P67&lt;&gt;"",'[1]2026'!P67,"")</f>
        <v/>
      </c>
      <c r="P69" s="35" t="str">
        <f>IF('[1]2026'!Q67&lt;&gt;"",'[1]2026'!Q67,"")</f>
        <v/>
      </c>
      <c r="Q69" s="35" t="str">
        <f>IF('[1]2026'!R67&lt;&gt;"",'[1]2026'!R67,"")</f>
        <v/>
      </c>
      <c r="R69" s="35" t="str">
        <f>IF('[1]2026'!S67&lt;&gt;"",'[1]2026'!S67,"")</f>
        <v/>
      </c>
      <c r="S69" s="35" t="str">
        <f>IF('[1]2026'!T67&lt;&gt;"",'[1]2026'!T67,"")</f>
        <v/>
      </c>
      <c r="T69" s="35" t="str">
        <f>IF('[1]2026'!U67&lt;&gt;"",'[1]2026'!U67,"")</f>
        <v/>
      </c>
      <c r="U69" s="35" t="str">
        <f>IF('[1]2026'!V67&lt;&gt;"",'[1]2026'!V67,"")</f>
        <v/>
      </c>
      <c r="V69" s="35" t="str">
        <f>IF('[1]2026'!W67&lt;&gt;"",'[1]2026'!W67,"")</f>
        <v/>
      </c>
      <c r="W69" s="35" t="str">
        <f>IF('[1]2026'!X67&lt;&gt;"",'[1]2026'!X67,"")</f>
        <v/>
      </c>
    </row>
    <row r="70" spans="2:23" x14ac:dyDescent="0.2">
      <c r="B70" s="37" t="str">
        <f>IF('[1]2026'!C68&lt;&gt;"",'[1]2026'!C68,"")</f>
        <v/>
      </c>
      <c r="C70" s="35" t="str">
        <f>IF('[1]2026'!D68&lt;&gt;"",'[1]2026'!D68,"")</f>
        <v/>
      </c>
      <c r="D70" s="35" t="str">
        <f>IF('[1]2026'!E68&lt;&gt;"",'[1]2026'!E68,"")</f>
        <v/>
      </c>
      <c r="E70" s="37" t="str">
        <f>IF('[1]2026'!F68&lt;&gt;"",'[1]2026'!F68,"")</f>
        <v/>
      </c>
      <c r="F70" s="37" t="str">
        <f>IF('[1]2026'!G68&lt;&gt;"",'[1]2026'!G68,"")</f>
        <v/>
      </c>
      <c r="G70" s="37" t="str">
        <f>IF('[1]2026'!H68&lt;&gt;"",'[1]2026'!H68,"")</f>
        <v/>
      </c>
      <c r="H70" s="35" t="str">
        <f>IF('[1]2026'!I68&lt;&gt;"",'[1]2026'!I68,"")</f>
        <v/>
      </c>
      <c r="I70" s="35" t="str">
        <f>IF('[1]2026'!J68&lt;&gt;"",'[1]2026'!J68,"")</f>
        <v/>
      </c>
      <c r="J70" s="35" t="str">
        <f>IF('[1]2026'!K68&lt;&gt;"",'[1]2026'!K68,"")</f>
        <v/>
      </c>
      <c r="K70" s="35" t="str">
        <f>IF('[1]2026'!L68&lt;&gt;"",'[1]2026'!L68,"")</f>
        <v/>
      </c>
      <c r="L70" s="35" t="str">
        <f>IF('[1]2026'!M68&lt;&gt;"",'[1]2026'!M68,"")</f>
        <v/>
      </c>
      <c r="M70" s="35" t="str">
        <f>IF('[1]2026'!N68&lt;&gt;"",'[1]2026'!N68,"")</f>
        <v/>
      </c>
      <c r="N70" s="35" t="str">
        <f>IF('[1]2026'!O68&lt;&gt;"",'[1]2026'!O68,"")</f>
        <v/>
      </c>
      <c r="O70" s="35" t="str">
        <f>IF('[1]2026'!P68&lt;&gt;"",'[1]2026'!P68,"")</f>
        <v/>
      </c>
      <c r="P70" s="35" t="str">
        <f>IF('[1]2026'!Q68&lt;&gt;"",'[1]2026'!Q68,"")</f>
        <v/>
      </c>
      <c r="Q70" s="35" t="str">
        <f>IF('[1]2026'!R68&lt;&gt;"",'[1]2026'!R68,"")</f>
        <v/>
      </c>
      <c r="R70" s="35" t="str">
        <f>IF('[1]2026'!S68&lt;&gt;"",'[1]2026'!S68,"")</f>
        <v/>
      </c>
      <c r="S70" s="35" t="str">
        <f>IF('[1]2026'!T68&lt;&gt;"",'[1]2026'!T68,"")</f>
        <v/>
      </c>
      <c r="T70" s="35" t="str">
        <f>IF('[1]2026'!U68&lt;&gt;"",'[1]2026'!U68,"")</f>
        <v/>
      </c>
      <c r="U70" s="35" t="str">
        <f>IF('[1]2026'!V68&lt;&gt;"",'[1]2026'!V68,"")</f>
        <v/>
      </c>
      <c r="V70" s="35" t="str">
        <f>IF('[1]2026'!W68&lt;&gt;"",'[1]2026'!W68,"")</f>
        <v/>
      </c>
      <c r="W70" s="35" t="str">
        <f>IF('[1]2026'!X68&lt;&gt;"",'[1]2026'!X68,"")</f>
        <v/>
      </c>
    </row>
    <row r="71" spans="2:23" x14ac:dyDescent="0.2">
      <c r="B71" s="37" t="str">
        <f>IF('[1]2026'!C69&lt;&gt;"",'[1]2026'!C69,"")</f>
        <v/>
      </c>
      <c r="C71" s="35" t="str">
        <f>IF('[1]2026'!D69&lt;&gt;"",'[1]2026'!D69,"")</f>
        <v/>
      </c>
      <c r="D71" s="35" t="str">
        <f>IF('[1]2026'!E69&lt;&gt;"",'[1]2026'!E69,"")</f>
        <v/>
      </c>
      <c r="E71" s="37" t="str">
        <f>IF('[1]2026'!F69&lt;&gt;"",'[1]2026'!F69,"")</f>
        <v/>
      </c>
      <c r="F71" s="37" t="str">
        <f>IF('[1]2026'!G69&lt;&gt;"",'[1]2026'!G69,"")</f>
        <v/>
      </c>
      <c r="G71" s="37" t="str">
        <f>IF('[1]2026'!H69&lt;&gt;"",'[1]2026'!H69,"")</f>
        <v/>
      </c>
      <c r="H71" s="35" t="str">
        <f>IF('[1]2026'!I69&lt;&gt;"",'[1]2026'!I69,"")</f>
        <v/>
      </c>
      <c r="I71" s="35" t="str">
        <f>IF('[1]2026'!J69&lt;&gt;"",'[1]2026'!J69,"")</f>
        <v/>
      </c>
      <c r="J71" s="35" t="str">
        <f>IF('[1]2026'!K69&lt;&gt;"",'[1]2026'!K69,"")</f>
        <v/>
      </c>
      <c r="K71" s="35" t="str">
        <f>IF('[1]2026'!L69&lt;&gt;"",'[1]2026'!L69,"")</f>
        <v/>
      </c>
      <c r="L71" s="35" t="str">
        <f>IF('[1]2026'!M69&lt;&gt;"",'[1]2026'!M69,"")</f>
        <v/>
      </c>
      <c r="M71" s="35" t="str">
        <f>IF('[1]2026'!N69&lt;&gt;"",'[1]2026'!N69,"")</f>
        <v/>
      </c>
      <c r="N71" s="35" t="str">
        <f>IF('[1]2026'!O69&lt;&gt;"",'[1]2026'!O69,"")</f>
        <v/>
      </c>
      <c r="O71" s="35" t="str">
        <f>IF('[1]2026'!P69&lt;&gt;"",'[1]2026'!P69,"")</f>
        <v/>
      </c>
      <c r="P71" s="35" t="str">
        <f>IF('[1]2026'!Q69&lt;&gt;"",'[1]2026'!Q69,"")</f>
        <v/>
      </c>
      <c r="Q71" s="35" t="str">
        <f>IF('[1]2026'!R69&lt;&gt;"",'[1]2026'!R69,"")</f>
        <v/>
      </c>
      <c r="R71" s="35" t="str">
        <f>IF('[1]2026'!S69&lt;&gt;"",'[1]2026'!S69,"")</f>
        <v/>
      </c>
      <c r="S71" s="35" t="str">
        <f>IF('[1]2026'!T69&lt;&gt;"",'[1]2026'!T69,"")</f>
        <v/>
      </c>
      <c r="T71" s="35" t="str">
        <f>IF('[1]2026'!U69&lt;&gt;"",'[1]2026'!U69,"")</f>
        <v/>
      </c>
      <c r="U71" s="35" t="str">
        <f>IF('[1]2026'!V69&lt;&gt;"",'[1]2026'!V69,"")</f>
        <v/>
      </c>
      <c r="V71" s="35" t="str">
        <f>IF('[1]2026'!W69&lt;&gt;"",'[1]2026'!W69,"")</f>
        <v/>
      </c>
      <c r="W71" s="35" t="str">
        <f>IF('[1]2026'!X69&lt;&gt;"",'[1]2026'!X69,"")</f>
        <v/>
      </c>
    </row>
    <row r="72" spans="2:23" x14ac:dyDescent="0.2">
      <c r="B72" s="37" t="str">
        <f>IF('[1]2026'!C70&lt;&gt;"",'[1]2026'!C70,"")</f>
        <v/>
      </c>
      <c r="C72" s="35" t="str">
        <f>IF('[1]2026'!D70&lt;&gt;"",'[1]2026'!D70,"")</f>
        <v/>
      </c>
      <c r="D72" s="35" t="str">
        <f>IF('[1]2026'!E70&lt;&gt;"",'[1]2026'!E70,"")</f>
        <v/>
      </c>
      <c r="E72" s="37" t="str">
        <f>IF('[1]2026'!F70&lt;&gt;"",'[1]2026'!F70,"")</f>
        <v/>
      </c>
      <c r="F72" s="37" t="str">
        <f>IF('[1]2026'!G70&lt;&gt;"",'[1]2026'!G70,"")</f>
        <v/>
      </c>
      <c r="G72" s="37" t="str">
        <f>IF('[1]2026'!H70&lt;&gt;"",'[1]2026'!H70,"")</f>
        <v/>
      </c>
      <c r="H72" s="35" t="str">
        <f>IF('[1]2026'!I70&lt;&gt;"",'[1]2026'!I70,"")</f>
        <v/>
      </c>
      <c r="I72" s="35" t="str">
        <f>IF('[1]2026'!J70&lt;&gt;"",'[1]2026'!J70,"")</f>
        <v/>
      </c>
      <c r="J72" s="35" t="str">
        <f>IF('[1]2026'!K70&lt;&gt;"",'[1]2026'!K70,"")</f>
        <v/>
      </c>
      <c r="K72" s="35" t="str">
        <f>IF('[1]2026'!L70&lt;&gt;"",'[1]2026'!L70,"")</f>
        <v/>
      </c>
      <c r="L72" s="35" t="str">
        <f>IF('[1]2026'!M70&lt;&gt;"",'[1]2026'!M70,"")</f>
        <v/>
      </c>
      <c r="M72" s="35" t="str">
        <f>IF('[1]2026'!N70&lt;&gt;"",'[1]2026'!N70,"")</f>
        <v/>
      </c>
      <c r="N72" s="35" t="str">
        <f>IF('[1]2026'!O70&lt;&gt;"",'[1]2026'!O70,"")</f>
        <v/>
      </c>
      <c r="O72" s="35" t="str">
        <f>IF('[1]2026'!P70&lt;&gt;"",'[1]2026'!P70,"")</f>
        <v/>
      </c>
      <c r="P72" s="35" t="str">
        <f>IF('[1]2026'!Q70&lt;&gt;"",'[1]2026'!Q70,"")</f>
        <v/>
      </c>
      <c r="Q72" s="35" t="str">
        <f>IF('[1]2026'!R70&lt;&gt;"",'[1]2026'!R70,"")</f>
        <v/>
      </c>
      <c r="R72" s="35" t="str">
        <f>IF('[1]2026'!S70&lt;&gt;"",'[1]2026'!S70,"")</f>
        <v/>
      </c>
      <c r="S72" s="35" t="str">
        <f>IF('[1]2026'!T70&lt;&gt;"",'[1]2026'!T70,"")</f>
        <v/>
      </c>
      <c r="T72" s="35" t="str">
        <f>IF('[1]2026'!U70&lt;&gt;"",'[1]2026'!U70,"")</f>
        <v/>
      </c>
      <c r="U72" s="35" t="str">
        <f>IF('[1]2026'!V70&lt;&gt;"",'[1]2026'!V70,"")</f>
        <v/>
      </c>
      <c r="V72" s="35" t="str">
        <f>IF('[1]2026'!W70&lt;&gt;"",'[1]2026'!W70,"")</f>
        <v/>
      </c>
      <c r="W72" s="35" t="str">
        <f>IF('[1]2026'!X70&lt;&gt;"",'[1]2026'!X70,"")</f>
        <v/>
      </c>
    </row>
    <row r="73" spans="2:23" x14ac:dyDescent="0.2">
      <c r="B73" s="37" t="str">
        <f>IF('[1]2026'!C71&lt;&gt;"",'[1]2026'!C71,"")</f>
        <v/>
      </c>
      <c r="C73" s="35" t="str">
        <f>IF('[1]2026'!D71&lt;&gt;"",'[1]2026'!D71,"")</f>
        <v/>
      </c>
      <c r="D73" s="35" t="str">
        <f>IF('[1]2026'!E71&lt;&gt;"",'[1]2026'!E71,"")</f>
        <v/>
      </c>
      <c r="E73" s="37" t="str">
        <f>IF('[1]2026'!F71&lt;&gt;"",'[1]2026'!F71,"")</f>
        <v/>
      </c>
      <c r="F73" s="37" t="str">
        <f>IF('[1]2026'!G71&lt;&gt;"",'[1]2026'!G71,"")</f>
        <v/>
      </c>
      <c r="G73" s="37" t="str">
        <f>IF('[1]2026'!H71&lt;&gt;"",'[1]2026'!H71,"")</f>
        <v/>
      </c>
      <c r="H73" s="35" t="str">
        <f>IF('[1]2026'!I71&lt;&gt;"",'[1]2026'!I71,"")</f>
        <v/>
      </c>
      <c r="I73" s="35" t="str">
        <f>IF('[1]2026'!J71&lt;&gt;"",'[1]2026'!J71,"")</f>
        <v/>
      </c>
      <c r="J73" s="35" t="str">
        <f>IF('[1]2026'!K71&lt;&gt;"",'[1]2026'!K71,"")</f>
        <v/>
      </c>
      <c r="K73" s="35" t="str">
        <f>IF('[1]2026'!L71&lt;&gt;"",'[1]2026'!L71,"")</f>
        <v/>
      </c>
      <c r="L73" s="35" t="str">
        <f>IF('[1]2026'!M71&lt;&gt;"",'[1]2026'!M71,"")</f>
        <v/>
      </c>
      <c r="M73" s="35" t="str">
        <f>IF('[1]2026'!N71&lt;&gt;"",'[1]2026'!N71,"")</f>
        <v/>
      </c>
      <c r="N73" s="35" t="str">
        <f>IF('[1]2026'!O71&lt;&gt;"",'[1]2026'!O71,"")</f>
        <v/>
      </c>
      <c r="O73" s="35" t="str">
        <f>IF('[1]2026'!P71&lt;&gt;"",'[1]2026'!P71,"")</f>
        <v/>
      </c>
      <c r="P73" s="35" t="str">
        <f>IF('[1]2026'!Q71&lt;&gt;"",'[1]2026'!Q71,"")</f>
        <v/>
      </c>
      <c r="Q73" s="35" t="str">
        <f>IF('[1]2026'!R71&lt;&gt;"",'[1]2026'!R71,"")</f>
        <v/>
      </c>
      <c r="R73" s="35" t="str">
        <f>IF('[1]2026'!S71&lt;&gt;"",'[1]2026'!S71,"")</f>
        <v/>
      </c>
      <c r="S73" s="35" t="str">
        <f>IF('[1]2026'!T71&lt;&gt;"",'[1]2026'!T71,"")</f>
        <v/>
      </c>
      <c r="T73" s="35" t="str">
        <f>IF('[1]2026'!U71&lt;&gt;"",'[1]2026'!U71,"")</f>
        <v/>
      </c>
      <c r="U73" s="35" t="str">
        <f>IF('[1]2026'!V71&lt;&gt;"",'[1]2026'!V71,"")</f>
        <v/>
      </c>
      <c r="V73" s="35" t="str">
        <f>IF('[1]2026'!W71&lt;&gt;"",'[1]2026'!W71,"")</f>
        <v/>
      </c>
      <c r="W73" s="35" t="str">
        <f>IF('[1]2026'!X71&lt;&gt;"",'[1]2026'!X71,"")</f>
        <v/>
      </c>
    </row>
    <row r="74" spans="2:23" x14ac:dyDescent="0.2">
      <c r="B74" s="37" t="str">
        <f>IF('[1]2026'!C72&lt;&gt;"",'[1]2026'!C72,"")</f>
        <v/>
      </c>
      <c r="C74" s="35" t="str">
        <f>IF('[1]2026'!D72&lt;&gt;"",'[1]2026'!D72,"")</f>
        <v/>
      </c>
      <c r="D74" s="35" t="str">
        <f>IF('[1]2026'!E72&lt;&gt;"",'[1]2026'!E72,"")</f>
        <v/>
      </c>
      <c r="E74" s="37" t="str">
        <f>IF('[1]2026'!F72&lt;&gt;"",'[1]2026'!F72,"")</f>
        <v/>
      </c>
      <c r="F74" s="37" t="str">
        <f>IF('[1]2026'!G72&lt;&gt;"",'[1]2026'!G72,"")</f>
        <v/>
      </c>
      <c r="G74" s="37" t="str">
        <f>IF('[1]2026'!H72&lt;&gt;"",'[1]2026'!H72,"")</f>
        <v/>
      </c>
      <c r="H74" s="35" t="str">
        <f>IF('[1]2026'!I72&lt;&gt;"",'[1]2026'!I72,"")</f>
        <v/>
      </c>
      <c r="I74" s="35" t="str">
        <f>IF('[1]2026'!J72&lt;&gt;"",'[1]2026'!J72,"")</f>
        <v/>
      </c>
      <c r="J74" s="35" t="str">
        <f>IF('[1]2026'!K72&lt;&gt;"",'[1]2026'!K72,"")</f>
        <v/>
      </c>
      <c r="K74" s="35" t="str">
        <f>IF('[1]2026'!L72&lt;&gt;"",'[1]2026'!L72,"")</f>
        <v/>
      </c>
      <c r="L74" s="35" t="str">
        <f>IF('[1]2026'!M72&lt;&gt;"",'[1]2026'!M72,"")</f>
        <v/>
      </c>
      <c r="M74" s="35" t="str">
        <f>IF('[1]2026'!N72&lt;&gt;"",'[1]2026'!N72,"")</f>
        <v/>
      </c>
      <c r="N74" s="35" t="str">
        <f>IF('[1]2026'!O72&lt;&gt;"",'[1]2026'!O72,"")</f>
        <v/>
      </c>
      <c r="O74" s="35" t="str">
        <f>IF('[1]2026'!P72&lt;&gt;"",'[1]2026'!P72,"")</f>
        <v/>
      </c>
      <c r="P74" s="35" t="str">
        <f>IF('[1]2026'!Q72&lt;&gt;"",'[1]2026'!Q72,"")</f>
        <v/>
      </c>
      <c r="Q74" s="35" t="str">
        <f>IF('[1]2026'!R72&lt;&gt;"",'[1]2026'!R72,"")</f>
        <v/>
      </c>
      <c r="R74" s="35" t="str">
        <f>IF('[1]2026'!S72&lt;&gt;"",'[1]2026'!S72,"")</f>
        <v/>
      </c>
      <c r="S74" s="35" t="str">
        <f>IF('[1]2026'!T72&lt;&gt;"",'[1]2026'!T72,"")</f>
        <v/>
      </c>
      <c r="T74" s="35" t="str">
        <f>IF('[1]2026'!U72&lt;&gt;"",'[1]2026'!U72,"")</f>
        <v/>
      </c>
      <c r="U74" s="35" t="str">
        <f>IF('[1]2026'!V72&lt;&gt;"",'[1]2026'!V72,"")</f>
        <v/>
      </c>
      <c r="V74" s="35" t="str">
        <f>IF('[1]2026'!W72&lt;&gt;"",'[1]2026'!W72,"")</f>
        <v/>
      </c>
      <c r="W74" s="35" t="str">
        <f>IF('[1]2026'!X72&lt;&gt;"",'[1]2026'!X72,"")</f>
        <v/>
      </c>
    </row>
    <row r="75" spans="2:23" x14ac:dyDescent="0.2">
      <c r="B75" s="37" t="str">
        <f>IF('[1]2026'!C73&lt;&gt;"",'[1]2026'!C73,"")</f>
        <v/>
      </c>
      <c r="C75" s="35" t="str">
        <f>IF('[1]2026'!D73&lt;&gt;"",'[1]2026'!D73,"")</f>
        <v/>
      </c>
      <c r="D75" s="35" t="str">
        <f>IF('[1]2026'!E73&lt;&gt;"",'[1]2026'!E73,"")</f>
        <v/>
      </c>
      <c r="E75" s="37" t="str">
        <f>IF('[1]2026'!F73&lt;&gt;"",'[1]2026'!F73,"")</f>
        <v/>
      </c>
      <c r="F75" s="37" t="str">
        <f>IF('[1]2026'!G73&lt;&gt;"",'[1]2026'!G73,"")</f>
        <v/>
      </c>
      <c r="G75" s="37" t="str">
        <f>IF('[1]2026'!H73&lt;&gt;"",'[1]2026'!H73,"")</f>
        <v/>
      </c>
      <c r="H75" s="35" t="str">
        <f>IF('[1]2026'!I73&lt;&gt;"",'[1]2026'!I73,"")</f>
        <v/>
      </c>
      <c r="I75" s="35" t="str">
        <f>IF('[1]2026'!J73&lt;&gt;"",'[1]2026'!J73,"")</f>
        <v/>
      </c>
      <c r="J75" s="35" t="str">
        <f>IF('[1]2026'!K73&lt;&gt;"",'[1]2026'!K73,"")</f>
        <v/>
      </c>
      <c r="K75" s="35" t="str">
        <f>IF('[1]2026'!L73&lt;&gt;"",'[1]2026'!L73,"")</f>
        <v/>
      </c>
      <c r="L75" s="35" t="str">
        <f>IF('[1]2026'!M73&lt;&gt;"",'[1]2026'!M73,"")</f>
        <v/>
      </c>
      <c r="M75" s="35" t="str">
        <f>IF('[1]2026'!N73&lt;&gt;"",'[1]2026'!N73,"")</f>
        <v/>
      </c>
      <c r="N75" s="35" t="str">
        <f>IF('[1]2026'!O73&lt;&gt;"",'[1]2026'!O73,"")</f>
        <v/>
      </c>
      <c r="O75" s="35" t="str">
        <f>IF('[1]2026'!P73&lt;&gt;"",'[1]2026'!P73,"")</f>
        <v/>
      </c>
      <c r="P75" s="35" t="str">
        <f>IF('[1]2026'!Q73&lt;&gt;"",'[1]2026'!Q73,"")</f>
        <v/>
      </c>
      <c r="Q75" s="35" t="str">
        <f>IF('[1]2026'!R73&lt;&gt;"",'[1]2026'!R73,"")</f>
        <v/>
      </c>
      <c r="R75" s="35" t="str">
        <f>IF('[1]2026'!S73&lt;&gt;"",'[1]2026'!S73,"")</f>
        <v/>
      </c>
      <c r="S75" s="35" t="str">
        <f>IF('[1]2026'!T73&lt;&gt;"",'[1]2026'!T73,"")</f>
        <v/>
      </c>
      <c r="T75" s="35" t="str">
        <f>IF('[1]2026'!U73&lt;&gt;"",'[1]2026'!U73,"")</f>
        <v/>
      </c>
      <c r="U75" s="35" t="str">
        <f>IF('[1]2026'!V73&lt;&gt;"",'[1]2026'!V73,"")</f>
        <v/>
      </c>
      <c r="V75" s="35" t="str">
        <f>IF('[1]2026'!W73&lt;&gt;"",'[1]2026'!W73,"")</f>
        <v/>
      </c>
      <c r="W75" s="35" t="str">
        <f>IF('[1]2026'!X73&lt;&gt;"",'[1]2026'!X73,"")</f>
        <v/>
      </c>
    </row>
    <row r="76" spans="2:23" x14ac:dyDescent="0.2">
      <c r="B76" s="37" t="str">
        <f>IF('[1]2026'!C74&lt;&gt;"",'[1]2026'!C74,"")</f>
        <v/>
      </c>
      <c r="C76" s="35" t="str">
        <f>IF('[1]2026'!D74&lt;&gt;"",'[1]2026'!D74,"")</f>
        <v/>
      </c>
      <c r="D76" s="35" t="str">
        <f>IF('[1]2026'!E74&lt;&gt;"",'[1]2026'!E74,"")</f>
        <v/>
      </c>
      <c r="E76" s="37" t="str">
        <f>IF('[1]2026'!F74&lt;&gt;"",'[1]2026'!F74,"")</f>
        <v/>
      </c>
      <c r="F76" s="37" t="str">
        <f>IF('[1]2026'!G74&lt;&gt;"",'[1]2026'!G74,"")</f>
        <v/>
      </c>
      <c r="G76" s="37" t="str">
        <f>IF('[1]2026'!H74&lt;&gt;"",'[1]2026'!H74,"")</f>
        <v/>
      </c>
      <c r="H76" s="35" t="str">
        <f>IF('[1]2026'!I74&lt;&gt;"",'[1]2026'!I74,"")</f>
        <v/>
      </c>
      <c r="I76" s="35" t="str">
        <f>IF('[1]2026'!J74&lt;&gt;"",'[1]2026'!J74,"")</f>
        <v/>
      </c>
      <c r="J76" s="35" t="str">
        <f>IF('[1]2026'!K74&lt;&gt;"",'[1]2026'!K74,"")</f>
        <v/>
      </c>
      <c r="K76" s="35" t="str">
        <f>IF('[1]2026'!L74&lt;&gt;"",'[1]2026'!L74,"")</f>
        <v/>
      </c>
      <c r="L76" s="35" t="str">
        <f>IF('[1]2026'!M74&lt;&gt;"",'[1]2026'!M74,"")</f>
        <v/>
      </c>
      <c r="M76" s="35" t="str">
        <f>IF('[1]2026'!N74&lt;&gt;"",'[1]2026'!N74,"")</f>
        <v/>
      </c>
      <c r="N76" s="35" t="str">
        <f>IF('[1]2026'!O74&lt;&gt;"",'[1]2026'!O74,"")</f>
        <v/>
      </c>
      <c r="O76" s="35" t="str">
        <f>IF('[1]2026'!P74&lt;&gt;"",'[1]2026'!P74,"")</f>
        <v/>
      </c>
      <c r="P76" s="35" t="str">
        <f>IF('[1]2026'!Q74&lt;&gt;"",'[1]2026'!Q74,"")</f>
        <v/>
      </c>
      <c r="Q76" s="35" t="str">
        <f>IF('[1]2026'!R74&lt;&gt;"",'[1]2026'!R74,"")</f>
        <v/>
      </c>
      <c r="R76" s="35" t="str">
        <f>IF('[1]2026'!S74&lt;&gt;"",'[1]2026'!S74,"")</f>
        <v/>
      </c>
      <c r="S76" s="35" t="str">
        <f>IF('[1]2026'!T74&lt;&gt;"",'[1]2026'!T74,"")</f>
        <v/>
      </c>
      <c r="T76" s="35" t="str">
        <f>IF('[1]2026'!U74&lt;&gt;"",'[1]2026'!U74,"")</f>
        <v/>
      </c>
      <c r="U76" s="35" t="str">
        <f>IF('[1]2026'!V74&lt;&gt;"",'[1]2026'!V74,"")</f>
        <v/>
      </c>
      <c r="V76" s="35" t="str">
        <f>IF('[1]2026'!W74&lt;&gt;"",'[1]2026'!W74,"")</f>
        <v/>
      </c>
      <c r="W76" s="35" t="str">
        <f>IF('[1]2026'!X74&lt;&gt;"",'[1]2026'!X74,"")</f>
        <v/>
      </c>
    </row>
    <row r="77" spans="2:23" x14ac:dyDescent="0.2">
      <c r="B77" s="37" t="str">
        <f>IF('[1]2026'!C75&lt;&gt;"",'[1]2026'!C75,"")</f>
        <v/>
      </c>
      <c r="C77" s="35" t="str">
        <f>IF('[1]2026'!D75&lt;&gt;"",'[1]2026'!D75,"")</f>
        <v/>
      </c>
      <c r="D77" s="35" t="str">
        <f>IF('[1]2026'!E75&lt;&gt;"",'[1]2026'!E75,"")</f>
        <v/>
      </c>
      <c r="E77" s="37" t="str">
        <f>IF('[1]2026'!F75&lt;&gt;"",'[1]2026'!F75,"")</f>
        <v/>
      </c>
      <c r="F77" s="37" t="str">
        <f>IF('[1]2026'!G75&lt;&gt;"",'[1]2026'!G75,"")</f>
        <v/>
      </c>
      <c r="G77" s="37" t="str">
        <f>IF('[1]2026'!H75&lt;&gt;"",'[1]2026'!H75,"")</f>
        <v/>
      </c>
      <c r="H77" s="35" t="str">
        <f>IF('[1]2026'!I75&lt;&gt;"",'[1]2026'!I75,"")</f>
        <v/>
      </c>
      <c r="I77" s="35" t="str">
        <f>IF('[1]2026'!J75&lt;&gt;"",'[1]2026'!J75,"")</f>
        <v/>
      </c>
      <c r="J77" s="35" t="str">
        <f>IF('[1]2026'!K75&lt;&gt;"",'[1]2026'!K75,"")</f>
        <v/>
      </c>
      <c r="K77" s="35" t="str">
        <f>IF('[1]2026'!L75&lt;&gt;"",'[1]2026'!L75,"")</f>
        <v/>
      </c>
      <c r="L77" s="35" t="str">
        <f>IF('[1]2026'!M75&lt;&gt;"",'[1]2026'!M75,"")</f>
        <v/>
      </c>
      <c r="M77" s="35" t="str">
        <f>IF('[1]2026'!N75&lt;&gt;"",'[1]2026'!N75,"")</f>
        <v/>
      </c>
      <c r="N77" s="35" t="str">
        <f>IF('[1]2026'!O75&lt;&gt;"",'[1]2026'!O75,"")</f>
        <v/>
      </c>
      <c r="O77" s="35" t="str">
        <f>IF('[1]2026'!P75&lt;&gt;"",'[1]2026'!P75,"")</f>
        <v/>
      </c>
      <c r="P77" s="35" t="str">
        <f>IF('[1]2026'!Q75&lt;&gt;"",'[1]2026'!Q75,"")</f>
        <v/>
      </c>
      <c r="Q77" s="35" t="str">
        <f>IF('[1]2026'!R75&lt;&gt;"",'[1]2026'!R75,"")</f>
        <v/>
      </c>
      <c r="R77" s="35" t="str">
        <f>IF('[1]2026'!S75&lt;&gt;"",'[1]2026'!S75,"")</f>
        <v/>
      </c>
      <c r="S77" s="35" t="str">
        <f>IF('[1]2026'!T75&lt;&gt;"",'[1]2026'!T75,"")</f>
        <v/>
      </c>
      <c r="T77" s="35" t="str">
        <f>IF('[1]2026'!U75&lt;&gt;"",'[1]2026'!U75,"")</f>
        <v/>
      </c>
      <c r="U77" s="35" t="str">
        <f>IF('[1]2026'!V75&lt;&gt;"",'[1]2026'!V75,"")</f>
        <v/>
      </c>
      <c r="V77" s="35" t="str">
        <f>IF('[1]2026'!W75&lt;&gt;"",'[1]2026'!W75,"")</f>
        <v/>
      </c>
      <c r="W77" s="35" t="str">
        <f>IF('[1]2026'!X75&lt;&gt;"",'[1]2026'!X75,"")</f>
        <v/>
      </c>
    </row>
    <row r="78" spans="2:23" x14ac:dyDescent="0.2">
      <c r="B78" s="37" t="str">
        <f>IF('[1]2026'!C76&lt;&gt;"",'[1]2026'!C76,"")</f>
        <v/>
      </c>
      <c r="C78" s="35" t="str">
        <f>IF('[1]2026'!D76&lt;&gt;"",'[1]2026'!D76,"")</f>
        <v/>
      </c>
      <c r="D78" s="35" t="str">
        <f>IF('[1]2026'!E76&lt;&gt;"",'[1]2026'!E76,"")</f>
        <v/>
      </c>
      <c r="E78" s="37" t="str">
        <f>IF('[1]2026'!F76&lt;&gt;"",'[1]2026'!F76,"")</f>
        <v/>
      </c>
      <c r="F78" s="37" t="str">
        <f>IF('[1]2026'!G76&lt;&gt;"",'[1]2026'!G76,"")</f>
        <v/>
      </c>
      <c r="G78" s="37" t="str">
        <f>IF('[1]2026'!H76&lt;&gt;"",'[1]2026'!H76,"")</f>
        <v/>
      </c>
      <c r="H78" s="35" t="str">
        <f>IF('[1]2026'!I76&lt;&gt;"",'[1]2026'!I76,"")</f>
        <v/>
      </c>
      <c r="I78" s="35" t="str">
        <f>IF('[1]2026'!J76&lt;&gt;"",'[1]2026'!J76,"")</f>
        <v/>
      </c>
      <c r="J78" s="35" t="str">
        <f>IF('[1]2026'!K76&lt;&gt;"",'[1]2026'!K76,"")</f>
        <v/>
      </c>
      <c r="K78" s="35" t="str">
        <f>IF('[1]2026'!L76&lt;&gt;"",'[1]2026'!L76,"")</f>
        <v/>
      </c>
      <c r="L78" s="35" t="str">
        <f>IF('[1]2026'!M76&lt;&gt;"",'[1]2026'!M76,"")</f>
        <v/>
      </c>
      <c r="M78" s="35" t="str">
        <f>IF('[1]2026'!N76&lt;&gt;"",'[1]2026'!N76,"")</f>
        <v/>
      </c>
      <c r="N78" s="35" t="str">
        <f>IF('[1]2026'!O76&lt;&gt;"",'[1]2026'!O76,"")</f>
        <v/>
      </c>
      <c r="O78" s="35" t="str">
        <f>IF('[1]2026'!P76&lt;&gt;"",'[1]2026'!P76,"")</f>
        <v/>
      </c>
      <c r="P78" s="35" t="str">
        <f>IF('[1]2026'!Q76&lt;&gt;"",'[1]2026'!Q76,"")</f>
        <v/>
      </c>
      <c r="Q78" s="35" t="str">
        <f>IF('[1]2026'!R76&lt;&gt;"",'[1]2026'!R76,"")</f>
        <v/>
      </c>
      <c r="R78" s="35" t="str">
        <f>IF('[1]2026'!S76&lt;&gt;"",'[1]2026'!S76,"")</f>
        <v/>
      </c>
      <c r="S78" s="35" t="str">
        <f>IF('[1]2026'!T76&lt;&gt;"",'[1]2026'!T76,"")</f>
        <v/>
      </c>
      <c r="T78" s="35" t="str">
        <f>IF('[1]2026'!U76&lt;&gt;"",'[1]2026'!U76,"")</f>
        <v/>
      </c>
      <c r="U78" s="35" t="str">
        <f>IF('[1]2026'!V76&lt;&gt;"",'[1]2026'!V76,"")</f>
        <v/>
      </c>
      <c r="V78" s="35" t="str">
        <f>IF('[1]2026'!W76&lt;&gt;"",'[1]2026'!W76,"")</f>
        <v/>
      </c>
      <c r="W78" s="35" t="str">
        <f>IF('[1]2026'!X76&lt;&gt;"",'[1]2026'!X76,"")</f>
        <v/>
      </c>
    </row>
    <row r="79" spans="2:23" x14ac:dyDescent="0.2">
      <c r="B79" s="37" t="str">
        <f>IF('[1]2026'!C77&lt;&gt;"",'[1]2026'!C77,"")</f>
        <v/>
      </c>
      <c r="C79" s="35" t="str">
        <f>IF('[1]2026'!D77&lt;&gt;"",'[1]2026'!D77,"")</f>
        <v/>
      </c>
      <c r="D79" s="35" t="str">
        <f>IF('[1]2026'!E77&lt;&gt;"",'[1]2026'!E77,"")</f>
        <v/>
      </c>
      <c r="E79" s="37" t="str">
        <f>IF('[1]2026'!F77&lt;&gt;"",'[1]2026'!F77,"")</f>
        <v/>
      </c>
      <c r="F79" s="37" t="str">
        <f>IF('[1]2026'!G77&lt;&gt;"",'[1]2026'!G77,"")</f>
        <v/>
      </c>
      <c r="G79" s="37" t="str">
        <f>IF('[1]2026'!H77&lt;&gt;"",'[1]2026'!H77,"")</f>
        <v/>
      </c>
      <c r="H79" s="35" t="str">
        <f>IF('[1]2026'!I77&lt;&gt;"",'[1]2026'!I77,"")</f>
        <v/>
      </c>
      <c r="I79" s="35" t="str">
        <f>IF('[1]2026'!J77&lt;&gt;"",'[1]2026'!J77,"")</f>
        <v/>
      </c>
      <c r="J79" s="35" t="str">
        <f>IF('[1]2026'!K77&lt;&gt;"",'[1]2026'!K77,"")</f>
        <v/>
      </c>
      <c r="K79" s="35" t="str">
        <f>IF('[1]2026'!L77&lt;&gt;"",'[1]2026'!L77,"")</f>
        <v/>
      </c>
      <c r="L79" s="35" t="str">
        <f>IF('[1]2026'!M77&lt;&gt;"",'[1]2026'!M77,"")</f>
        <v/>
      </c>
      <c r="M79" s="35" t="str">
        <f>IF('[1]2026'!N77&lt;&gt;"",'[1]2026'!N77,"")</f>
        <v/>
      </c>
      <c r="N79" s="35" t="str">
        <f>IF('[1]2026'!O77&lt;&gt;"",'[1]2026'!O77,"")</f>
        <v/>
      </c>
      <c r="O79" s="35" t="str">
        <f>IF('[1]2026'!P77&lt;&gt;"",'[1]2026'!P77,"")</f>
        <v/>
      </c>
      <c r="P79" s="35" t="str">
        <f>IF('[1]2026'!Q77&lt;&gt;"",'[1]2026'!Q77,"")</f>
        <v/>
      </c>
      <c r="Q79" s="35" t="str">
        <f>IF('[1]2026'!R77&lt;&gt;"",'[1]2026'!R77,"")</f>
        <v/>
      </c>
      <c r="R79" s="35" t="str">
        <f>IF('[1]2026'!S77&lt;&gt;"",'[1]2026'!S77,"")</f>
        <v/>
      </c>
      <c r="S79" s="35" t="str">
        <f>IF('[1]2026'!T77&lt;&gt;"",'[1]2026'!T77,"")</f>
        <v/>
      </c>
      <c r="T79" s="35" t="str">
        <f>IF('[1]2026'!U77&lt;&gt;"",'[1]2026'!U77,"")</f>
        <v/>
      </c>
      <c r="U79" s="35" t="str">
        <f>IF('[1]2026'!V77&lt;&gt;"",'[1]2026'!V77,"")</f>
        <v/>
      </c>
      <c r="V79" s="35" t="str">
        <f>IF('[1]2026'!W77&lt;&gt;"",'[1]2026'!W77,"")</f>
        <v/>
      </c>
      <c r="W79" s="35" t="str">
        <f>IF('[1]2026'!X77&lt;&gt;"",'[1]2026'!X77,"")</f>
        <v/>
      </c>
    </row>
    <row r="80" spans="2:23" x14ac:dyDescent="0.2">
      <c r="B80" s="37" t="str">
        <f>IF('[1]2026'!C78&lt;&gt;"",'[1]2026'!C78,"")</f>
        <v/>
      </c>
      <c r="C80" s="35" t="str">
        <f>IF('[1]2026'!D78&lt;&gt;"",'[1]2026'!D78,"")</f>
        <v/>
      </c>
      <c r="D80" s="35" t="str">
        <f>IF('[1]2026'!E78&lt;&gt;"",'[1]2026'!E78,"")</f>
        <v/>
      </c>
      <c r="E80" s="37" t="str">
        <f>IF('[1]2026'!F78&lt;&gt;"",'[1]2026'!F78,"")</f>
        <v/>
      </c>
      <c r="F80" s="37" t="str">
        <f>IF('[1]2026'!G78&lt;&gt;"",'[1]2026'!G78,"")</f>
        <v/>
      </c>
      <c r="G80" s="37" t="str">
        <f>IF('[1]2026'!H78&lt;&gt;"",'[1]2026'!H78,"")</f>
        <v/>
      </c>
      <c r="H80" s="35" t="str">
        <f>IF('[1]2026'!I78&lt;&gt;"",'[1]2026'!I78,"")</f>
        <v/>
      </c>
      <c r="I80" s="35" t="str">
        <f>IF('[1]2026'!J78&lt;&gt;"",'[1]2026'!J78,"")</f>
        <v/>
      </c>
      <c r="J80" s="35" t="str">
        <f>IF('[1]2026'!K78&lt;&gt;"",'[1]2026'!K78,"")</f>
        <v/>
      </c>
      <c r="K80" s="35" t="str">
        <f>IF('[1]2026'!L78&lt;&gt;"",'[1]2026'!L78,"")</f>
        <v/>
      </c>
      <c r="L80" s="35" t="str">
        <f>IF('[1]2026'!M78&lt;&gt;"",'[1]2026'!M78,"")</f>
        <v/>
      </c>
      <c r="M80" s="35" t="str">
        <f>IF('[1]2026'!N78&lt;&gt;"",'[1]2026'!N78,"")</f>
        <v/>
      </c>
      <c r="N80" s="35" t="str">
        <f>IF('[1]2026'!O78&lt;&gt;"",'[1]2026'!O78,"")</f>
        <v/>
      </c>
      <c r="O80" s="35" t="str">
        <f>IF('[1]2026'!P78&lt;&gt;"",'[1]2026'!P78,"")</f>
        <v/>
      </c>
      <c r="P80" s="35" t="str">
        <f>IF('[1]2026'!Q78&lt;&gt;"",'[1]2026'!Q78,"")</f>
        <v/>
      </c>
      <c r="Q80" s="35" t="str">
        <f>IF('[1]2026'!R78&lt;&gt;"",'[1]2026'!R78,"")</f>
        <v/>
      </c>
      <c r="R80" s="35" t="str">
        <f>IF('[1]2026'!S78&lt;&gt;"",'[1]2026'!S78,"")</f>
        <v/>
      </c>
      <c r="S80" s="35" t="str">
        <f>IF('[1]2026'!T78&lt;&gt;"",'[1]2026'!T78,"")</f>
        <v/>
      </c>
      <c r="T80" s="35" t="str">
        <f>IF('[1]2026'!U78&lt;&gt;"",'[1]2026'!U78,"")</f>
        <v/>
      </c>
      <c r="U80" s="35" t="str">
        <f>IF('[1]2026'!V78&lt;&gt;"",'[1]2026'!V78,"")</f>
        <v/>
      </c>
      <c r="V80" s="35" t="str">
        <f>IF('[1]2026'!W78&lt;&gt;"",'[1]2026'!W78,"")</f>
        <v/>
      </c>
      <c r="W80" s="35" t="str">
        <f>IF('[1]2026'!X78&lt;&gt;"",'[1]2026'!X78,"")</f>
        <v/>
      </c>
    </row>
    <row r="81" spans="2:23" x14ac:dyDescent="0.2">
      <c r="B81" s="37" t="str">
        <f>IF('[1]2026'!C79&lt;&gt;"",'[1]2026'!C79,"")</f>
        <v/>
      </c>
      <c r="C81" s="35" t="str">
        <f>IF('[1]2026'!D79&lt;&gt;"",'[1]2026'!D79,"")</f>
        <v/>
      </c>
      <c r="D81" s="35" t="str">
        <f>IF('[1]2026'!E79&lt;&gt;"",'[1]2026'!E79,"")</f>
        <v/>
      </c>
      <c r="E81" s="37" t="str">
        <f>IF('[1]2026'!F79&lt;&gt;"",'[1]2026'!F79,"")</f>
        <v/>
      </c>
      <c r="F81" s="37" t="str">
        <f>IF('[1]2026'!G79&lt;&gt;"",'[1]2026'!G79,"")</f>
        <v/>
      </c>
      <c r="G81" s="37" t="str">
        <f>IF('[1]2026'!H79&lt;&gt;"",'[1]2026'!H79,"")</f>
        <v/>
      </c>
      <c r="H81" s="35" t="str">
        <f>IF('[1]2026'!I79&lt;&gt;"",'[1]2026'!I79,"")</f>
        <v/>
      </c>
      <c r="I81" s="35" t="str">
        <f>IF('[1]2026'!J79&lt;&gt;"",'[1]2026'!J79,"")</f>
        <v/>
      </c>
      <c r="J81" s="35" t="str">
        <f>IF('[1]2026'!K79&lt;&gt;"",'[1]2026'!K79,"")</f>
        <v/>
      </c>
      <c r="K81" s="35" t="str">
        <f>IF('[1]2026'!L79&lt;&gt;"",'[1]2026'!L79,"")</f>
        <v/>
      </c>
      <c r="L81" s="35" t="str">
        <f>IF('[1]2026'!M79&lt;&gt;"",'[1]2026'!M79,"")</f>
        <v/>
      </c>
      <c r="M81" s="35" t="str">
        <f>IF('[1]2026'!N79&lt;&gt;"",'[1]2026'!N79,"")</f>
        <v/>
      </c>
      <c r="N81" s="35" t="str">
        <f>IF('[1]2026'!O79&lt;&gt;"",'[1]2026'!O79,"")</f>
        <v/>
      </c>
      <c r="O81" s="35" t="str">
        <f>IF('[1]2026'!P79&lt;&gt;"",'[1]2026'!P79,"")</f>
        <v/>
      </c>
      <c r="P81" s="35" t="str">
        <f>IF('[1]2026'!Q79&lt;&gt;"",'[1]2026'!Q79,"")</f>
        <v/>
      </c>
      <c r="Q81" s="35" t="str">
        <f>IF('[1]2026'!R79&lt;&gt;"",'[1]2026'!R79,"")</f>
        <v/>
      </c>
      <c r="R81" s="35" t="str">
        <f>IF('[1]2026'!S79&lt;&gt;"",'[1]2026'!S79,"")</f>
        <v/>
      </c>
      <c r="S81" s="35" t="str">
        <f>IF('[1]2026'!T79&lt;&gt;"",'[1]2026'!T79,"")</f>
        <v/>
      </c>
      <c r="T81" s="35" t="str">
        <f>IF('[1]2026'!U79&lt;&gt;"",'[1]2026'!U79,"")</f>
        <v/>
      </c>
      <c r="U81" s="35" t="str">
        <f>IF('[1]2026'!V79&lt;&gt;"",'[1]2026'!V79,"")</f>
        <v/>
      </c>
      <c r="V81" s="35" t="str">
        <f>IF('[1]2026'!W79&lt;&gt;"",'[1]2026'!W79,"")</f>
        <v/>
      </c>
      <c r="W81" s="35" t="str">
        <f>IF('[1]2026'!X79&lt;&gt;"",'[1]2026'!X79,"")</f>
        <v/>
      </c>
    </row>
    <row r="82" spans="2:23" x14ac:dyDescent="0.2">
      <c r="B82" s="37" t="str">
        <f>IF('[1]2026'!C80&lt;&gt;"",'[1]2026'!C80,"")</f>
        <v/>
      </c>
      <c r="C82" s="35" t="str">
        <f>IF('[1]2026'!D80&lt;&gt;"",'[1]2026'!D80,"")</f>
        <v/>
      </c>
      <c r="D82" s="35" t="str">
        <f>IF('[1]2026'!E80&lt;&gt;"",'[1]2026'!E80,"")</f>
        <v/>
      </c>
      <c r="E82" s="37" t="str">
        <f>IF('[1]2026'!F80&lt;&gt;"",'[1]2026'!F80,"")</f>
        <v/>
      </c>
      <c r="F82" s="37" t="str">
        <f>IF('[1]2026'!G80&lt;&gt;"",'[1]2026'!G80,"")</f>
        <v/>
      </c>
      <c r="G82" s="37" t="str">
        <f>IF('[1]2026'!H80&lt;&gt;"",'[1]2026'!H80,"")</f>
        <v/>
      </c>
      <c r="H82" s="35" t="str">
        <f>IF('[1]2026'!I80&lt;&gt;"",'[1]2026'!I80,"")</f>
        <v/>
      </c>
      <c r="I82" s="35" t="str">
        <f>IF('[1]2026'!J80&lt;&gt;"",'[1]2026'!J80,"")</f>
        <v/>
      </c>
      <c r="J82" s="35" t="str">
        <f>IF('[1]2026'!K80&lt;&gt;"",'[1]2026'!K80,"")</f>
        <v/>
      </c>
      <c r="K82" s="35" t="str">
        <f>IF('[1]2026'!L80&lt;&gt;"",'[1]2026'!L80,"")</f>
        <v/>
      </c>
      <c r="L82" s="35" t="str">
        <f>IF('[1]2026'!M80&lt;&gt;"",'[1]2026'!M80,"")</f>
        <v/>
      </c>
      <c r="M82" s="35" t="str">
        <f>IF('[1]2026'!N80&lt;&gt;"",'[1]2026'!N80,"")</f>
        <v/>
      </c>
      <c r="N82" s="35" t="str">
        <f>IF('[1]2026'!O80&lt;&gt;"",'[1]2026'!O80,"")</f>
        <v/>
      </c>
      <c r="O82" s="35" t="str">
        <f>IF('[1]2026'!P80&lt;&gt;"",'[1]2026'!P80,"")</f>
        <v/>
      </c>
      <c r="P82" s="35" t="str">
        <f>IF('[1]2026'!Q80&lt;&gt;"",'[1]2026'!Q80,"")</f>
        <v/>
      </c>
      <c r="Q82" s="35" t="str">
        <f>IF('[1]2026'!R80&lt;&gt;"",'[1]2026'!R80,"")</f>
        <v/>
      </c>
      <c r="R82" s="35" t="str">
        <f>IF('[1]2026'!S80&lt;&gt;"",'[1]2026'!S80,"")</f>
        <v/>
      </c>
      <c r="S82" s="35" t="str">
        <f>IF('[1]2026'!T80&lt;&gt;"",'[1]2026'!T80,"")</f>
        <v/>
      </c>
      <c r="T82" s="35" t="str">
        <f>IF('[1]2026'!U80&lt;&gt;"",'[1]2026'!U80,"")</f>
        <v/>
      </c>
      <c r="U82" s="35" t="str">
        <f>IF('[1]2026'!V80&lt;&gt;"",'[1]2026'!V80,"")</f>
        <v/>
      </c>
      <c r="V82" s="35" t="str">
        <f>IF('[1]2026'!W80&lt;&gt;"",'[1]2026'!W80,"")</f>
        <v/>
      </c>
      <c r="W82" s="35" t="str">
        <f>IF('[1]2026'!X80&lt;&gt;"",'[1]2026'!X80,"")</f>
        <v/>
      </c>
    </row>
    <row r="83" spans="2:23" x14ac:dyDescent="0.2">
      <c r="B83" s="37" t="str">
        <f>IF('[1]2026'!C81&lt;&gt;"",'[1]2026'!C81,"")</f>
        <v/>
      </c>
      <c r="C83" s="35" t="str">
        <f>IF('[1]2026'!D81&lt;&gt;"",'[1]2026'!D81,"")</f>
        <v/>
      </c>
      <c r="D83" s="35" t="str">
        <f>IF('[1]2026'!E81&lt;&gt;"",'[1]2026'!E81,"")</f>
        <v/>
      </c>
      <c r="E83" s="37" t="str">
        <f>IF('[1]2026'!F81&lt;&gt;"",'[1]2026'!F81,"")</f>
        <v/>
      </c>
      <c r="F83" s="37" t="str">
        <f>IF('[1]2026'!G81&lt;&gt;"",'[1]2026'!G81,"")</f>
        <v/>
      </c>
      <c r="G83" s="37" t="str">
        <f>IF('[1]2026'!H81&lt;&gt;"",'[1]2026'!H81,"")</f>
        <v/>
      </c>
      <c r="H83" s="35" t="str">
        <f>IF('[1]2026'!I81&lt;&gt;"",'[1]2026'!I81,"")</f>
        <v/>
      </c>
      <c r="I83" s="35" t="str">
        <f>IF('[1]2026'!J81&lt;&gt;"",'[1]2026'!J81,"")</f>
        <v/>
      </c>
      <c r="J83" s="35" t="str">
        <f>IF('[1]2026'!K81&lt;&gt;"",'[1]2026'!K81,"")</f>
        <v/>
      </c>
      <c r="K83" s="35" t="str">
        <f>IF('[1]2026'!L81&lt;&gt;"",'[1]2026'!L81,"")</f>
        <v/>
      </c>
      <c r="L83" s="35" t="str">
        <f>IF('[1]2026'!M81&lt;&gt;"",'[1]2026'!M81,"")</f>
        <v/>
      </c>
      <c r="M83" s="35" t="str">
        <f>IF('[1]2026'!N81&lt;&gt;"",'[1]2026'!N81,"")</f>
        <v/>
      </c>
      <c r="N83" s="35" t="str">
        <f>IF('[1]2026'!O81&lt;&gt;"",'[1]2026'!O81,"")</f>
        <v/>
      </c>
      <c r="O83" s="35" t="str">
        <f>IF('[1]2026'!P81&lt;&gt;"",'[1]2026'!P81,"")</f>
        <v/>
      </c>
      <c r="P83" s="35" t="str">
        <f>IF('[1]2026'!Q81&lt;&gt;"",'[1]2026'!Q81,"")</f>
        <v/>
      </c>
      <c r="Q83" s="35" t="str">
        <f>IF('[1]2026'!R81&lt;&gt;"",'[1]2026'!R81,"")</f>
        <v/>
      </c>
      <c r="R83" s="35" t="str">
        <f>IF('[1]2026'!S81&lt;&gt;"",'[1]2026'!S81,"")</f>
        <v/>
      </c>
      <c r="S83" s="35" t="str">
        <f>IF('[1]2026'!T81&lt;&gt;"",'[1]2026'!T81,"")</f>
        <v/>
      </c>
      <c r="T83" s="35" t="str">
        <f>IF('[1]2026'!U81&lt;&gt;"",'[1]2026'!U81,"")</f>
        <v/>
      </c>
      <c r="U83" s="35" t="str">
        <f>IF('[1]2026'!V81&lt;&gt;"",'[1]2026'!V81,"")</f>
        <v/>
      </c>
      <c r="V83" s="35" t="str">
        <f>IF('[1]2026'!W81&lt;&gt;"",'[1]2026'!W81,"")</f>
        <v/>
      </c>
      <c r="W83" s="35" t="str">
        <f>IF('[1]2026'!X81&lt;&gt;"",'[1]2026'!X81,"")</f>
        <v/>
      </c>
    </row>
    <row r="84" spans="2:23" x14ac:dyDescent="0.2">
      <c r="B84" s="37" t="str">
        <f>IF('[1]2026'!C82&lt;&gt;"",'[1]2026'!C82,"")</f>
        <v/>
      </c>
      <c r="C84" s="35" t="str">
        <f>IF('[1]2026'!D82&lt;&gt;"",'[1]2026'!D82,"")</f>
        <v/>
      </c>
      <c r="D84" s="35" t="str">
        <f>IF('[1]2026'!E82&lt;&gt;"",'[1]2026'!E82,"")</f>
        <v/>
      </c>
      <c r="E84" s="37" t="str">
        <f>IF('[1]2026'!F82&lt;&gt;"",'[1]2026'!F82,"")</f>
        <v/>
      </c>
      <c r="F84" s="37" t="str">
        <f>IF('[1]2026'!G82&lt;&gt;"",'[1]2026'!G82,"")</f>
        <v/>
      </c>
      <c r="G84" s="37" t="str">
        <f>IF('[1]2026'!H82&lt;&gt;"",'[1]2026'!H82,"")</f>
        <v/>
      </c>
      <c r="H84" s="35" t="str">
        <f>IF('[1]2026'!I82&lt;&gt;"",'[1]2026'!I82,"")</f>
        <v/>
      </c>
      <c r="I84" s="35" t="str">
        <f>IF('[1]2026'!J82&lt;&gt;"",'[1]2026'!J82,"")</f>
        <v/>
      </c>
      <c r="J84" s="35" t="str">
        <f>IF('[1]2026'!K82&lt;&gt;"",'[1]2026'!K82,"")</f>
        <v/>
      </c>
      <c r="K84" s="35" t="str">
        <f>IF('[1]2026'!L82&lt;&gt;"",'[1]2026'!L82,"")</f>
        <v/>
      </c>
      <c r="L84" s="35" t="str">
        <f>IF('[1]2026'!M82&lt;&gt;"",'[1]2026'!M82,"")</f>
        <v/>
      </c>
      <c r="M84" s="35" t="str">
        <f>IF('[1]2026'!N82&lt;&gt;"",'[1]2026'!N82,"")</f>
        <v/>
      </c>
      <c r="N84" s="35" t="str">
        <f>IF('[1]2026'!O82&lt;&gt;"",'[1]2026'!O82,"")</f>
        <v/>
      </c>
      <c r="O84" s="35" t="str">
        <f>IF('[1]2026'!P82&lt;&gt;"",'[1]2026'!P82,"")</f>
        <v/>
      </c>
      <c r="P84" s="35" t="str">
        <f>IF('[1]2026'!Q82&lt;&gt;"",'[1]2026'!Q82,"")</f>
        <v/>
      </c>
      <c r="Q84" s="35" t="str">
        <f>IF('[1]2026'!R82&lt;&gt;"",'[1]2026'!R82,"")</f>
        <v/>
      </c>
      <c r="R84" s="35" t="str">
        <f>IF('[1]2026'!S82&lt;&gt;"",'[1]2026'!S82,"")</f>
        <v/>
      </c>
      <c r="S84" s="35" t="str">
        <f>IF('[1]2026'!T82&lt;&gt;"",'[1]2026'!T82,"")</f>
        <v/>
      </c>
      <c r="T84" s="35" t="str">
        <f>IF('[1]2026'!U82&lt;&gt;"",'[1]2026'!U82,"")</f>
        <v/>
      </c>
      <c r="U84" s="35" t="str">
        <f>IF('[1]2026'!V82&lt;&gt;"",'[1]2026'!V82,"")</f>
        <v/>
      </c>
      <c r="V84" s="35" t="str">
        <f>IF('[1]2026'!W82&lt;&gt;"",'[1]2026'!W82,"")</f>
        <v/>
      </c>
      <c r="W84" s="35" t="str">
        <f>IF('[1]2026'!X82&lt;&gt;"",'[1]2026'!X82,"")</f>
        <v/>
      </c>
    </row>
    <row r="85" spans="2:23" x14ac:dyDescent="0.2">
      <c r="B85" s="37" t="str">
        <f>IF('[1]2026'!C83&lt;&gt;"",'[1]2026'!C83,"")</f>
        <v/>
      </c>
      <c r="C85" s="35" t="str">
        <f>IF('[1]2026'!D83&lt;&gt;"",'[1]2026'!D83,"")</f>
        <v/>
      </c>
      <c r="D85" s="35" t="str">
        <f>IF('[1]2026'!E83&lt;&gt;"",'[1]2026'!E83,"")</f>
        <v/>
      </c>
      <c r="E85" s="37" t="str">
        <f>IF('[1]2026'!F83&lt;&gt;"",'[1]2026'!F83,"")</f>
        <v/>
      </c>
      <c r="F85" s="37" t="str">
        <f>IF('[1]2026'!G83&lt;&gt;"",'[1]2026'!G83,"")</f>
        <v/>
      </c>
      <c r="G85" s="37" t="str">
        <f>IF('[1]2026'!H83&lt;&gt;"",'[1]2026'!H83,"")</f>
        <v/>
      </c>
      <c r="H85" s="35" t="str">
        <f>IF('[1]2026'!I83&lt;&gt;"",'[1]2026'!I83,"")</f>
        <v/>
      </c>
      <c r="I85" s="35" t="str">
        <f>IF('[1]2026'!J83&lt;&gt;"",'[1]2026'!J83,"")</f>
        <v/>
      </c>
      <c r="J85" s="35" t="str">
        <f>IF('[1]2026'!K83&lt;&gt;"",'[1]2026'!K83,"")</f>
        <v/>
      </c>
      <c r="K85" s="35" t="str">
        <f>IF('[1]2026'!L83&lt;&gt;"",'[1]2026'!L83,"")</f>
        <v/>
      </c>
      <c r="L85" s="35" t="str">
        <f>IF('[1]2026'!M83&lt;&gt;"",'[1]2026'!M83,"")</f>
        <v/>
      </c>
      <c r="M85" s="35" t="str">
        <f>IF('[1]2026'!N83&lt;&gt;"",'[1]2026'!N83,"")</f>
        <v/>
      </c>
      <c r="N85" s="35" t="str">
        <f>IF('[1]2026'!O83&lt;&gt;"",'[1]2026'!O83,"")</f>
        <v/>
      </c>
      <c r="O85" s="35" t="str">
        <f>IF('[1]2026'!P83&lt;&gt;"",'[1]2026'!P83,"")</f>
        <v/>
      </c>
      <c r="P85" s="35" t="str">
        <f>IF('[1]2026'!Q83&lt;&gt;"",'[1]2026'!Q83,"")</f>
        <v/>
      </c>
      <c r="Q85" s="35" t="str">
        <f>IF('[1]2026'!R83&lt;&gt;"",'[1]2026'!R83,"")</f>
        <v/>
      </c>
      <c r="R85" s="35" t="str">
        <f>IF('[1]2026'!S83&lt;&gt;"",'[1]2026'!S83,"")</f>
        <v/>
      </c>
      <c r="S85" s="35" t="str">
        <f>IF('[1]2026'!T83&lt;&gt;"",'[1]2026'!T83,"")</f>
        <v/>
      </c>
      <c r="T85" s="35" t="str">
        <f>IF('[1]2026'!U83&lt;&gt;"",'[1]2026'!U83,"")</f>
        <v/>
      </c>
      <c r="U85" s="35" t="str">
        <f>IF('[1]2026'!V83&lt;&gt;"",'[1]2026'!V83,"")</f>
        <v/>
      </c>
      <c r="V85" s="35" t="str">
        <f>IF('[1]2026'!W83&lt;&gt;"",'[1]2026'!W83,"")</f>
        <v/>
      </c>
      <c r="W85" s="35" t="str">
        <f>IF('[1]2026'!X83&lt;&gt;"",'[1]2026'!X83,"")</f>
        <v/>
      </c>
    </row>
    <row r="86" spans="2:23" x14ac:dyDescent="0.2">
      <c r="B86" s="37" t="str">
        <f>IF('[1]2026'!C84&lt;&gt;"",'[1]2026'!C84,"")</f>
        <v/>
      </c>
      <c r="C86" s="35" t="str">
        <f>IF('[1]2026'!D84&lt;&gt;"",'[1]2026'!D84,"")</f>
        <v/>
      </c>
      <c r="D86" s="35" t="str">
        <f>IF('[1]2026'!E84&lt;&gt;"",'[1]2026'!E84,"")</f>
        <v/>
      </c>
      <c r="E86" s="37" t="str">
        <f>IF('[1]2026'!F84&lt;&gt;"",'[1]2026'!F84,"")</f>
        <v/>
      </c>
      <c r="F86" s="37" t="str">
        <f>IF('[1]2026'!G84&lt;&gt;"",'[1]2026'!G84,"")</f>
        <v/>
      </c>
      <c r="G86" s="37" t="str">
        <f>IF('[1]2026'!H84&lt;&gt;"",'[1]2026'!H84,"")</f>
        <v/>
      </c>
      <c r="H86" s="35" t="str">
        <f>IF('[1]2026'!I84&lt;&gt;"",'[1]2026'!I84,"")</f>
        <v/>
      </c>
      <c r="I86" s="35" t="str">
        <f>IF('[1]2026'!J84&lt;&gt;"",'[1]2026'!J84,"")</f>
        <v/>
      </c>
      <c r="J86" s="35" t="str">
        <f>IF('[1]2026'!K84&lt;&gt;"",'[1]2026'!K84,"")</f>
        <v/>
      </c>
      <c r="K86" s="35" t="str">
        <f>IF('[1]2026'!L84&lt;&gt;"",'[1]2026'!L84,"")</f>
        <v/>
      </c>
      <c r="L86" s="35" t="str">
        <f>IF('[1]2026'!M84&lt;&gt;"",'[1]2026'!M84,"")</f>
        <v/>
      </c>
      <c r="M86" s="35" t="str">
        <f>IF('[1]2026'!N84&lt;&gt;"",'[1]2026'!N84,"")</f>
        <v/>
      </c>
      <c r="N86" s="35" t="str">
        <f>IF('[1]2026'!O84&lt;&gt;"",'[1]2026'!O84,"")</f>
        <v/>
      </c>
      <c r="O86" s="35" t="str">
        <f>IF('[1]2026'!P84&lt;&gt;"",'[1]2026'!P84,"")</f>
        <v/>
      </c>
      <c r="P86" s="35" t="str">
        <f>IF('[1]2026'!Q84&lt;&gt;"",'[1]2026'!Q84,"")</f>
        <v/>
      </c>
      <c r="Q86" s="35" t="str">
        <f>IF('[1]2026'!R84&lt;&gt;"",'[1]2026'!R84,"")</f>
        <v/>
      </c>
      <c r="R86" s="35" t="str">
        <f>IF('[1]2026'!S84&lt;&gt;"",'[1]2026'!S84,"")</f>
        <v/>
      </c>
      <c r="S86" s="35" t="str">
        <f>IF('[1]2026'!T84&lt;&gt;"",'[1]2026'!T84,"")</f>
        <v/>
      </c>
      <c r="T86" s="35" t="str">
        <f>IF('[1]2026'!U84&lt;&gt;"",'[1]2026'!U84,"")</f>
        <v/>
      </c>
      <c r="U86" s="35" t="str">
        <f>IF('[1]2026'!V84&lt;&gt;"",'[1]2026'!V84,"")</f>
        <v/>
      </c>
      <c r="V86" s="35" t="str">
        <f>IF('[1]2026'!W84&lt;&gt;"",'[1]2026'!W84,"")</f>
        <v/>
      </c>
      <c r="W86" s="35" t="str">
        <f>IF('[1]2026'!X84&lt;&gt;"",'[1]2026'!X84,"")</f>
        <v/>
      </c>
    </row>
    <row r="87" spans="2:23" x14ac:dyDescent="0.2">
      <c r="B87" s="37" t="str">
        <f>IF('[1]2026'!C85&lt;&gt;"",'[1]2026'!C85,"")</f>
        <v/>
      </c>
      <c r="C87" s="35" t="str">
        <f>IF('[1]2026'!D85&lt;&gt;"",'[1]2026'!D85,"")</f>
        <v/>
      </c>
      <c r="D87" s="35" t="str">
        <f>IF('[1]2026'!E85&lt;&gt;"",'[1]2026'!E85,"")</f>
        <v/>
      </c>
      <c r="E87" s="37" t="str">
        <f>IF('[1]2026'!F85&lt;&gt;"",'[1]2026'!F85,"")</f>
        <v/>
      </c>
      <c r="F87" s="37" t="str">
        <f>IF('[1]2026'!G85&lt;&gt;"",'[1]2026'!G85,"")</f>
        <v/>
      </c>
      <c r="G87" s="37" t="str">
        <f>IF('[1]2026'!H85&lt;&gt;"",'[1]2026'!H85,"")</f>
        <v/>
      </c>
      <c r="H87" s="35" t="str">
        <f>IF('[1]2026'!I85&lt;&gt;"",'[1]2026'!I85,"")</f>
        <v/>
      </c>
      <c r="I87" s="35" t="str">
        <f>IF('[1]2026'!J85&lt;&gt;"",'[1]2026'!J85,"")</f>
        <v/>
      </c>
      <c r="J87" s="35" t="str">
        <f>IF('[1]2026'!K85&lt;&gt;"",'[1]2026'!K85,"")</f>
        <v/>
      </c>
      <c r="K87" s="35" t="str">
        <f>IF('[1]2026'!L85&lt;&gt;"",'[1]2026'!L85,"")</f>
        <v/>
      </c>
      <c r="L87" s="35" t="str">
        <f>IF('[1]2026'!M85&lt;&gt;"",'[1]2026'!M85,"")</f>
        <v/>
      </c>
      <c r="M87" s="35" t="str">
        <f>IF('[1]2026'!N85&lt;&gt;"",'[1]2026'!N85,"")</f>
        <v/>
      </c>
      <c r="N87" s="35" t="str">
        <f>IF('[1]2026'!O85&lt;&gt;"",'[1]2026'!O85,"")</f>
        <v/>
      </c>
      <c r="O87" s="35" t="str">
        <f>IF('[1]2026'!P85&lt;&gt;"",'[1]2026'!P85,"")</f>
        <v/>
      </c>
      <c r="P87" s="35" t="str">
        <f>IF('[1]2026'!Q85&lt;&gt;"",'[1]2026'!Q85,"")</f>
        <v/>
      </c>
      <c r="Q87" s="35" t="str">
        <f>IF('[1]2026'!R85&lt;&gt;"",'[1]2026'!R85,"")</f>
        <v/>
      </c>
      <c r="R87" s="35" t="str">
        <f>IF('[1]2026'!S85&lt;&gt;"",'[1]2026'!S85,"")</f>
        <v/>
      </c>
      <c r="S87" s="35" t="str">
        <f>IF('[1]2026'!T85&lt;&gt;"",'[1]2026'!T85,"")</f>
        <v/>
      </c>
      <c r="T87" s="35" t="str">
        <f>IF('[1]2026'!U85&lt;&gt;"",'[1]2026'!U85,"")</f>
        <v/>
      </c>
      <c r="U87" s="35" t="str">
        <f>IF('[1]2026'!V85&lt;&gt;"",'[1]2026'!V85,"")</f>
        <v/>
      </c>
      <c r="V87" s="35" t="str">
        <f>IF('[1]2026'!W85&lt;&gt;"",'[1]2026'!W85,"")</f>
        <v/>
      </c>
      <c r="W87" s="35" t="str">
        <f>IF('[1]2026'!X85&lt;&gt;"",'[1]2026'!X85,"")</f>
        <v/>
      </c>
    </row>
    <row r="88" spans="2:23" x14ac:dyDescent="0.2">
      <c r="B88" s="37" t="str">
        <f>IF('[1]2026'!C86&lt;&gt;"",'[1]2026'!C86,"")</f>
        <v/>
      </c>
      <c r="C88" s="35" t="str">
        <f>IF('[1]2026'!D86&lt;&gt;"",'[1]2026'!D86,"")</f>
        <v/>
      </c>
      <c r="D88" s="35" t="str">
        <f>IF('[1]2026'!E86&lt;&gt;"",'[1]2026'!E86,"")</f>
        <v/>
      </c>
      <c r="E88" s="37" t="str">
        <f>IF('[1]2026'!F86&lt;&gt;"",'[1]2026'!F86,"")</f>
        <v/>
      </c>
      <c r="F88" s="37" t="str">
        <f>IF('[1]2026'!G86&lt;&gt;"",'[1]2026'!G86,"")</f>
        <v/>
      </c>
      <c r="G88" s="37" t="str">
        <f>IF('[1]2026'!H86&lt;&gt;"",'[1]2026'!H86,"")</f>
        <v/>
      </c>
      <c r="H88" s="35" t="str">
        <f>IF('[1]2026'!I86&lt;&gt;"",'[1]2026'!I86,"")</f>
        <v/>
      </c>
      <c r="I88" s="35" t="str">
        <f>IF('[1]2026'!J86&lt;&gt;"",'[1]2026'!J86,"")</f>
        <v/>
      </c>
      <c r="J88" s="35" t="str">
        <f>IF('[1]2026'!K86&lt;&gt;"",'[1]2026'!K86,"")</f>
        <v/>
      </c>
      <c r="K88" s="35" t="str">
        <f>IF('[1]2026'!L86&lt;&gt;"",'[1]2026'!L86,"")</f>
        <v/>
      </c>
      <c r="L88" s="35" t="str">
        <f>IF('[1]2026'!M86&lt;&gt;"",'[1]2026'!M86,"")</f>
        <v/>
      </c>
      <c r="M88" s="35" t="str">
        <f>IF('[1]2026'!N86&lt;&gt;"",'[1]2026'!N86,"")</f>
        <v/>
      </c>
      <c r="N88" s="35" t="str">
        <f>IF('[1]2026'!O86&lt;&gt;"",'[1]2026'!O86,"")</f>
        <v/>
      </c>
      <c r="O88" s="35" t="str">
        <f>IF('[1]2026'!P86&lt;&gt;"",'[1]2026'!P86,"")</f>
        <v/>
      </c>
      <c r="P88" s="35" t="str">
        <f>IF('[1]2026'!Q86&lt;&gt;"",'[1]2026'!Q86,"")</f>
        <v/>
      </c>
      <c r="Q88" s="35" t="str">
        <f>IF('[1]2026'!R86&lt;&gt;"",'[1]2026'!R86,"")</f>
        <v/>
      </c>
      <c r="R88" s="35" t="str">
        <f>IF('[1]2026'!S86&lt;&gt;"",'[1]2026'!S86,"")</f>
        <v/>
      </c>
      <c r="S88" s="35" t="str">
        <f>IF('[1]2026'!T86&lt;&gt;"",'[1]2026'!T86,"")</f>
        <v/>
      </c>
      <c r="T88" s="35" t="str">
        <f>IF('[1]2026'!U86&lt;&gt;"",'[1]2026'!U86,"")</f>
        <v/>
      </c>
      <c r="U88" s="35" t="str">
        <f>IF('[1]2026'!V86&lt;&gt;"",'[1]2026'!V86,"")</f>
        <v/>
      </c>
      <c r="V88" s="35" t="str">
        <f>IF('[1]2026'!W86&lt;&gt;"",'[1]2026'!W86,"")</f>
        <v/>
      </c>
      <c r="W88" s="35" t="str">
        <f>IF('[1]2026'!X86&lt;&gt;"",'[1]2026'!X86,"")</f>
        <v/>
      </c>
    </row>
    <row r="89" spans="2:23" x14ac:dyDescent="0.2">
      <c r="B89" s="37" t="str">
        <f>IF('[1]2026'!C87&lt;&gt;"",'[1]2026'!C87,"")</f>
        <v/>
      </c>
      <c r="C89" s="35" t="str">
        <f>IF('[1]2026'!D87&lt;&gt;"",'[1]2026'!D87,"")</f>
        <v/>
      </c>
      <c r="D89" s="35" t="str">
        <f>IF('[1]2026'!E87&lt;&gt;"",'[1]2026'!E87,"")</f>
        <v/>
      </c>
      <c r="E89" s="37" t="str">
        <f>IF('[1]2026'!F87&lt;&gt;"",'[1]2026'!F87,"")</f>
        <v/>
      </c>
      <c r="F89" s="37" t="str">
        <f>IF('[1]2026'!G87&lt;&gt;"",'[1]2026'!G87,"")</f>
        <v/>
      </c>
      <c r="G89" s="37" t="str">
        <f>IF('[1]2026'!H87&lt;&gt;"",'[1]2026'!H87,"")</f>
        <v/>
      </c>
      <c r="H89" s="35" t="str">
        <f>IF('[1]2026'!I87&lt;&gt;"",'[1]2026'!I87,"")</f>
        <v/>
      </c>
      <c r="I89" s="35" t="str">
        <f>IF('[1]2026'!J87&lt;&gt;"",'[1]2026'!J87,"")</f>
        <v/>
      </c>
      <c r="J89" s="35" t="str">
        <f>IF('[1]2026'!K87&lt;&gt;"",'[1]2026'!K87,"")</f>
        <v/>
      </c>
      <c r="K89" s="35" t="str">
        <f>IF('[1]2026'!L87&lt;&gt;"",'[1]2026'!L87,"")</f>
        <v/>
      </c>
      <c r="L89" s="35" t="str">
        <f>IF('[1]2026'!M87&lt;&gt;"",'[1]2026'!M87,"")</f>
        <v/>
      </c>
      <c r="M89" s="35" t="str">
        <f>IF('[1]2026'!N87&lt;&gt;"",'[1]2026'!N87,"")</f>
        <v/>
      </c>
      <c r="N89" s="35" t="str">
        <f>IF('[1]2026'!O87&lt;&gt;"",'[1]2026'!O87,"")</f>
        <v/>
      </c>
      <c r="O89" s="35" t="str">
        <f>IF('[1]2026'!P87&lt;&gt;"",'[1]2026'!P87,"")</f>
        <v/>
      </c>
      <c r="P89" s="35" t="str">
        <f>IF('[1]2026'!Q87&lt;&gt;"",'[1]2026'!Q87,"")</f>
        <v/>
      </c>
      <c r="Q89" s="35" t="str">
        <f>IF('[1]2026'!R87&lt;&gt;"",'[1]2026'!R87,"")</f>
        <v/>
      </c>
      <c r="R89" s="35" t="str">
        <f>IF('[1]2026'!S87&lt;&gt;"",'[1]2026'!S87,"")</f>
        <v/>
      </c>
      <c r="S89" s="35" t="str">
        <f>IF('[1]2026'!T87&lt;&gt;"",'[1]2026'!T87,"")</f>
        <v/>
      </c>
      <c r="T89" s="35" t="str">
        <f>IF('[1]2026'!U87&lt;&gt;"",'[1]2026'!U87,"")</f>
        <v/>
      </c>
      <c r="U89" s="35" t="str">
        <f>IF('[1]2026'!V87&lt;&gt;"",'[1]2026'!V87,"")</f>
        <v/>
      </c>
      <c r="V89" s="35" t="str">
        <f>IF('[1]2026'!W87&lt;&gt;"",'[1]2026'!W87,"")</f>
        <v/>
      </c>
      <c r="W89" s="35" t="str">
        <f>IF('[1]2026'!X87&lt;&gt;"",'[1]2026'!X87,"")</f>
        <v/>
      </c>
    </row>
    <row r="90" spans="2:23" x14ac:dyDescent="0.2">
      <c r="B90" s="37" t="str">
        <f>IF('[1]2026'!C88&lt;&gt;"",'[1]2026'!C88,"")</f>
        <v/>
      </c>
      <c r="C90" s="35" t="str">
        <f>IF('[1]2026'!D88&lt;&gt;"",'[1]2026'!D88,"")</f>
        <v/>
      </c>
      <c r="D90" s="35" t="str">
        <f>IF('[1]2026'!E88&lt;&gt;"",'[1]2026'!E88,"")</f>
        <v/>
      </c>
      <c r="E90" s="37" t="str">
        <f>IF('[1]2026'!F88&lt;&gt;"",'[1]2026'!F88,"")</f>
        <v/>
      </c>
      <c r="F90" s="37" t="str">
        <f>IF('[1]2026'!G88&lt;&gt;"",'[1]2026'!G88,"")</f>
        <v/>
      </c>
      <c r="G90" s="37" t="str">
        <f>IF('[1]2026'!H88&lt;&gt;"",'[1]2026'!H88,"")</f>
        <v/>
      </c>
      <c r="H90" s="35" t="str">
        <f>IF('[1]2026'!I88&lt;&gt;"",'[1]2026'!I88,"")</f>
        <v/>
      </c>
      <c r="I90" s="35" t="str">
        <f>IF('[1]2026'!J88&lt;&gt;"",'[1]2026'!J88,"")</f>
        <v/>
      </c>
      <c r="J90" s="35" t="str">
        <f>IF('[1]2026'!K88&lt;&gt;"",'[1]2026'!K88,"")</f>
        <v/>
      </c>
      <c r="K90" s="35" t="str">
        <f>IF('[1]2026'!L88&lt;&gt;"",'[1]2026'!L88,"")</f>
        <v/>
      </c>
      <c r="L90" s="35" t="str">
        <f>IF('[1]2026'!M88&lt;&gt;"",'[1]2026'!M88,"")</f>
        <v/>
      </c>
      <c r="M90" s="35" t="str">
        <f>IF('[1]2026'!N88&lt;&gt;"",'[1]2026'!N88,"")</f>
        <v/>
      </c>
      <c r="N90" s="35" t="str">
        <f>IF('[1]2026'!O88&lt;&gt;"",'[1]2026'!O88,"")</f>
        <v/>
      </c>
      <c r="O90" s="35" t="str">
        <f>IF('[1]2026'!P88&lt;&gt;"",'[1]2026'!P88,"")</f>
        <v/>
      </c>
      <c r="P90" s="35" t="str">
        <f>IF('[1]2026'!Q88&lt;&gt;"",'[1]2026'!Q88,"")</f>
        <v/>
      </c>
      <c r="Q90" s="35" t="str">
        <f>IF('[1]2026'!R88&lt;&gt;"",'[1]2026'!R88,"")</f>
        <v/>
      </c>
      <c r="R90" s="35" t="str">
        <f>IF('[1]2026'!S88&lt;&gt;"",'[1]2026'!S88,"")</f>
        <v/>
      </c>
      <c r="S90" s="35" t="str">
        <f>IF('[1]2026'!T88&lt;&gt;"",'[1]2026'!T88,"")</f>
        <v/>
      </c>
      <c r="T90" s="35" t="str">
        <f>IF('[1]2026'!U88&lt;&gt;"",'[1]2026'!U88,"")</f>
        <v/>
      </c>
      <c r="U90" s="35" t="str">
        <f>IF('[1]2026'!V88&lt;&gt;"",'[1]2026'!V88,"")</f>
        <v/>
      </c>
      <c r="V90" s="35" t="str">
        <f>IF('[1]2026'!W88&lt;&gt;"",'[1]2026'!W88,"")</f>
        <v/>
      </c>
      <c r="W90" s="35" t="str">
        <f>IF('[1]2026'!X88&lt;&gt;"",'[1]2026'!X88,"")</f>
        <v/>
      </c>
    </row>
    <row r="91" spans="2:23" x14ac:dyDescent="0.2">
      <c r="B91" s="37" t="str">
        <f>IF('[1]2026'!C89&lt;&gt;"",'[1]2026'!C89,"")</f>
        <v/>
      </c>
      <c r="C91" s="35" t="str">
        <f>IF('[1]2026'!D89&lt;&gt;"",'[1]2026'!D89,"")</f>
        <v/>
      </c>
      <c r="D91" s="35" t="str">
        <f>IF('[1]2026'!E89&lt;&gt;"",'[1]2026'!E89,"")</f>
        <v/>
      </c>
      <c r="E91" s="37" t="str">
        <f>IF('[1]2026'!F89&lt;&gt;"",'[1]2026'!F89,"")</f>
        <v/>
      </c>
      <c r="F91" s="37" t="str">
        <f>IF('[1]2026'!G89&lt;&gt;"",'[1]2026'!G89,"")</f>
        <v/>
      </c>
      <c r="G91" s="37" t="str">
        <f>IF('[1]2026'!H89&lt;&gt;"",'[1]2026'!H89,"")</f>
        <v/>
      </c>
      <c r="H91" s="35" t="str">
        <f>IF('[1]2026'!I89&lt;&gt;"",'[1]2026'!I89,"")</f>
        <v/>
      </c>
      <c r="I91" s="35" t="str">
        <f>IF('[1]2026'!J89&lt;&gt;"",'[1]2026'!J89,"")</f>
        <v/>
      </c>
      <c r="J91" s="35" t="str">
        <f>IF('[1]2026'!K89&lt;&gt;"",'[1]2026'!K89,"")</f>
        <v/>
      </c>
      <c r="K91" s="35" t="str">
        <f>IF('[1]2026'!L89&lt;&gt;"",'[1]2026'!L89,"")</f>
        <v/>
      </c>
      <c r="L91" s="35" t="str">
        <f>IF('[1]2026'!M89&lt;&gt;"",'[1]2026'!M89,"")</f>
        <v/>
      </c>
      <c r="M91" s="35" t="str">
        <f>IF('[1]2026'!N89&lt;&gt;"",'[1]2026'!N89,"")</f>
        <v/>
      </c>
      <c r="N91" s="35" t="str">
        <f>IF('[1]2026'!O89&lt;&gt;"",'[1]2026'!O89,"")</f>
        <v/>
      </c>
      <c r="O91" s="35" t="str">
        <f>IF('[1]2026'!P89&lt;&gt;"",'[1]2026'!P89,"")</f>
        <v/>
      </c>
      <c r="P91" s="35" t="str">
        <f>IF('[1]2026'!Q89&lt;&gt;"",'[1]2026'!Q89,"")</f>
        <v/>
      </c>
      <c r="Q91" s="35" t="str">
        <f>IF('[1]2026'!R89&lt;&gt;"",'[1]2026'!R89,"")</f>
        <v/>
      </c>
      <c r="R91" s="35" t="str">
        <f>IF('[1]2026'!S89&lt;&gt;"",'[1]2026'!S89,"")</f>
        <v/>
      </c>
      <c r="S91" s="35" t="str">
        <f>IF('[1]2026'!T89&lt;&gt;"",'[1]2026'!T89,"")</f>
        <v/>
      </c>
      <c r="T91" s="35" t="str">
        <f>IF('[1]2026'!U89&lt;&gt;"",'[1]2026'!U89,"")</f>
        <v/>
      </c>
      <c r="U91" s="35" t="str">
        <f>IF('[1]2026'!V89&lt;&gt;"",'[1]2026'!V89,"")</f>
        <v/>
      </c>
      <c r="V91" s="35" t="str">
        <f>IF('[1]2026'!W89&lt;&gt;"",'[1]2026'!W89,"")</f>
        <v/>
      </c>
      <c r="W91" s="35" t="str">
        <f>IF('[1]2026'!X89&lt;&gt;"",'[1]2026'!X89,"")</f>
        <v/>
      </c>
    </row>
    <row r="92" spans="2:23" x14ac:dyDescent="0.2">
      <c r="B92" s="37" t="str">
        <f>IF('[1]2026'!C90&lt;&gt;"",'[1]2026'!C90,"")</f>
        <v/>
      </c>
      <c r="C92" s="35" t="str">
        <f>IF('[1]2026'!D90&lt;&gt;"",'[1]2026'!D90,"")</f>
        <v/>
      </c>
      <c r="D92" s="35" t="str">
        <f>IF('[1]2026'!E90&lt;&gt;"",'[1]2026'!E90,"")</f>
        <v/>
      </c>
      <c r="E92" s="37" t="str">
        <f>IF('[1]2026'!F90&lt;&gt;"",'[1]2026'!F90,"")</f>
        <v/>
      </c>
      <c r="F92" s="37" t="str">
        <f>IF('[1]2026'!G90&lt;&gt;"",'[1]2026'!G90,"")</f>
        <v/>
      </c>
      <c r="G92" s="37" t="str">
        <f>IF('[1]2026'!H90&lt;&gt;"",'[1]2026'!H90,"")</f>
        <v/>
      </c>
      <c r="H92" s="35" t="str">
        <f>IF('[1]2026'!I90&lt;&gt;"",'[1]2026'!I90,"")</f>
        <v/>
      </c>
      <c r="I92" s="35" t="str">
        <f>IF('[1]2026'!J90&lt;&gt;"",'[1]2026'!J90,"")</f>
        <v/>
      </c>
      <c r="J92" s="35" t="str">
        <f>IF('[1]2026'!K90&lt;&gt;"",'[1]2026'!K90,"")</f>
        <v/>
      </c>
      <c r="K92" s="35" t="str">
        <f>IF('[1]2026'!L90&lt;&gt;"",'[1]2026'!L90,"")</f>
        <v/>
      </c>
      <c r="L92" s="35" t="str">
        <f>IF('[1]2026'!M90&lt;&gt;"",'[1]2026'!M90,"")</f>
        <v/>
      </c>
      <c r="M92" s="35" t="str">
        <f>IF('[1]2026'!N90&lt;&gt;"",'[1]2026'!N90,"")</f>
        <v/>
      </c>
      <c r="N92" s="35" t="str">
        <f>IF('[1]2026'!O90&lt;&gt;"",'[1]2026'!O90,"")</f>
        <v/>
      </c>
      <c r="O92" s="35" t="str">
        <f>IF('[1]2026'!P90&lt;&gt;"",'[1]2026'!P90,"")</f>
        <v/>
      </c>
      <c r="P92" s="35" t="str">
        <f>IF('[1]2026'!Q90&lt;&gt;"",'[1]2026'!Q90,"")</f>
        <v/>
      </c>
      <c r="Q92" s="35" t="str">
        <f>IF('[1]2026'!R90&lt;&gt;"",'[1]2026'!R90,"")</f>
        <v/>
      </c>
      <c r="R92" s="35" t="str">
        <f>IF('[1]2026'!S90&lt;&gt;"",'[1]2026'!S90,"")</f>
        <v/>
      </c>
      <c r="S92" s="35" t="str">
        <f>IF('[1]2026'!T90&lt;&gt;"",'[1]2026'!T90,"")</f>
        <v/>
      </c>
      <c r="T92" s="35" t="str">
        <f>IF('[1]2026'!U90&lt;&gt;"",'[1]2026'!U90,"")</f>
        <v/>
      </c>
      <c r="U92" s="35" t="str">
        <f>IF('[1]2026'!V90&lt;&gt;"",'[1]2026'!V90,"")</f>
        <v/>
      </c>
      <c r="V92" s="35" t="str">
        <f>IF('[1]2026'!W90&lt;&gt;"",'[1]2026'!W90,"")</f>
        <v/>
      </c>
      <c r="W92" s="35" t="str">
        <f>IF('[1]2026'!X90&lt;&gt;"",'[1]2026'!X90,"")</f>
        <v/>
      </c>
    </row>
    <row r="93" spans="2:23" x14ac:dyDescent="0.2">
      <c r="B93" s="37" t="str">
        <f>IF('[1]2026'!C91&lt;&gt;"",'[1]2026'!C91,"")</f>
        <v/>
      </c>
      <c r="C93" s="35" t="str">
        <f>IF('[1]2026'!D91&lt;&gt;"",'[1]2026'!D91,"")</f>
        <v/>
      </c>
      <c r="D93" s="35" t="str">
        <f>IF('[1]2026'!E91&lt;&gt;"",'[1]2026'!E91,"")</f>
        <v/>
      </c>
      <c r="E93" s="37" t="str">
        <f>IF('[1]2026'!F91&lt;&gt;"",'[1]2026'!F91,"")</f>
        <v/>
      </c>
      <c r="F93" s="37" t="str">
        <f>IF('[1]2026'!G91&lt;&gt;"",'[1]2026'!G91,"")</f>
        <v/>
      </c>
      <c r="G93" s="37" t="str">
        <f>IF('[1]2026'!H91&lt;&gt;"",'[1]2026'!H91,"")</f>
        <v/>
      </c>
      <c r="H93" s="35" t="str">
        <f>IF('[1]2026'!I91&lt;&gt;"",'[1]2026'!I91,"")</f>
        <v/>
      </c>
      <c r="I93" s="35" t="str">
        <f>IF('[1]2026'!J91&lt;&gt;"",'[1]2026'!J91,"")</f>
        <v/>
      </c>
      <c r="J93" s="35" t="str">
        <f>IF('[1]2026'!K91&lt;&gt;"",'[1]2026'!K91,"")</f>
        <v/>
      </c>
      <c r="K93" s="35" t="str">
        <f>IF('[1]2026'!L91&lt;&gt;"",'[1]2026'!L91,"")</f>
        <v/>
      </c>
      <c r="L93" s="35" t="str">
        <f>IF('[1]2026'!M91&lt;&gt;"",'[1]2026'!M91,"")</f>
        <v/>
      </c>
      <c r="M93" s="35" t="str">
        <f>IF('[1]2026'!N91&lt;&gt;"",'[1]2026'!N91,"")</f>
        <v/>
      </c>
      <c r="N93" s="35" t="str">
        <f>IF('[1]2026'!O91&lt;&gt;"",'[1]2026'!O91,"")</f>
        <v/>
      </c>
      <c r="O93" s="35" t="str">
        <f>IF('[1]2026'!P91&lt;&gt;"",'[1]2026'!P91,"")</f>
        <v/>
      </c>
      <c r="P93" s="35" t="str">
        <f>IF('[1]2026'!Q91&lt;&gt;"",'[1]2026'!Q91,"")</f>
        <v/>
      </c>
      <c r="Q93" s="35" t="str">
        <f>IF('[1]2026'!R91&lt;&gt;"",'[1]2026'!R91,"")</f>
        <v/>
      </c>
      <c r="R93" s="35" t="str">
        <f>IF('[1]2026'!S91&lt;&gt;"",'[1]2026'!S91,"")</f>
        <v/>
      </c>
      <c r="S93" s="35" t="str">
        <f>IF('[1]2026'!T91&lt;&gt;"",'[1]2026'!T91,"")</f>
        <v/>
      </c>
      <c r="T93" s="35" t="str">
        <f>IF('[1]2026'!U91&lt;&gt;"",'[1]2026'!U91,"")</f>
        <v/>
      </c>
      <c r="U93" s="35" t="str">
        <f>IF('[1]2026'!V91&lt;&gt;"",'[1]2026'!V91,"")</f>
        <v/>
      </c>
      <c r="V93" s="35" t="str">
        <f>IF('[1]2026'!W91&lt;&gt;"",'[1]2026'!W91,"")</f>
        <v/>
      </c>
      <c r="W93" s="35" t="str">
        <f>IF('[1]2026'!X91&lt;&gt;"",'[1]2026'!X91,"")</f>
        <v/>
      </c>
    </row>
    <row r="94" spans="2:23" x14ac:dyDescent="0.2">
      <c r="B94" s="37" t="str">
        <f>IF('[1]2026'!C92&lt;&gt;"",'[1]2026'!C92,"")</f>
        <v/>
      </c>
      <c r="C94" s="35" t="str">
        <f>IF('[1]2026'!D92&lt;&gt;"",'[1]2026'!D92,"")</f>
        <v/>
      </c>
      <c r="D94" s="35" t="str">
        <f>IF('[1]2026'!E92&lt;&gt;"",'[1]2026'!E92,"")</f>
        <v/>
      </c>
      <c r="E94" s="37" t="str">
        <f>IF('[1]2026'!F92&lt;&gt;"",'[1]2026'!F92,"")</f>
        <v/>
      </c>
      <c r="F94" s="37" t="str">
        <f>IF('[1]2026'!G92&lt;&gt;"",'[1]2026'!G92,"")</f>
        <v/>
      </c>
      <c r="G94" s="37" t="str">
        <f>IF('[1]2026'!H92&lt;&gt;"",'[1]2026'!H92,"")</f>
        <v/>
      </c>
      <c r="H94" s="35" t="str">
        <f>IF('[1]2026'!I92&lt;&gt;"",'[1]2026'!I92,"")</f>
        <v/>
      </c>
      <c r="I94" s="35" t="str">
        <f>IF('[1]2026'!J92&lt;&gt;"",'[1]2026'!J92,"")</f>
        <v/>
      </c>
      <c r="J94" s="35" t="str">
        <f>IF('[1]2026'!K92&lt;&gt;"",'[1]2026'!K92,"")</f>
        <v/>
      </c>
      <c r="K94" s="35" t="str">
        <f>IF('[1]2026'!L92&lt;&gt;"",'[1]2026'!L92,"")</f>
        <v/>
      </c>
      <c r="L94" s="35" t="str">
        <f>IF('[1]2026'!M92&lt;&gt;"",'[1]2026'!M92,"")</f>
        <v/>
      </c>
      <c r="M94" s="35" t="str">
        <f>IF('[1]2026'!N92&lt;&gt;"",'[1]2026'!N92,"")</f>
        <v/>
      </c>
      <c r="N94" s="35" t="str">
        <f>IF('[1]2026'!O92&lt;&gt;"",'[1]2026'!O92,"")</f>
        <v/>
      </c>
      <c r="O94" s="35" t="str">
        <f>IF('[1]2026'!P92&lt;&gt;"",'[1]2026'!P92,"")</f>
        <v/>
      </c>
      <c r="P94" s="35" t="str">
        <f>IF('[1]2026'!Q92&lt;&gt;"",'[1]2026'!Q92,"")</f>
        <v/>
      </c>
      <c r="Q94" s="35" t="str">
        <f>IF('[1]2026'!R92&lt;&gt;"",'[1]2026'!R92,"")</f>
        <v/>
      </c>
      <c r="R94" s="35" t="str">
        <f>IF('[1]2026'!S92&lt;&gt;"",'[1]2026'!S92,"")</f>
        <v/>
      </c>
      <c r="S94" s="35" t="str">
        <f>IF('[1]2026'!T92&lt;&gt;"",'[1]2026'!T92,"")</f>
        <v/>
      </c>
      <c r="T94" s="35" t="str">
        <f>IF('[1]2026'!U92&lt;&gt;"",'[1]2026'!U92,"")</f>
        <v/>
      </c>
      <c r="U94" s="35" t="str">
        <f>IF('[1]2026'!V92&lt;&gt;"",'[1]2026'!V92,"")</f>
        <v/>
      </c>
      <c r="V94" s="35" t="str">
        <f>IF('[1]2026'!W92&lt;&gt;"",'[1]2026'!W92,"")</f>
        <v/>
      </c>
      <c r="W94" s="35" t="str">
        <f>IF('[1]2026'!X92&lt;&gt;"",'[1]2026'!X92,"")</f>
        <v/>
      </c>
    </row>
    <row r="95" spans="2:23" x14ac:dyDescent="0.2">
      <c r="B95" s="37" t="str">
        <f>IF('[1]2026'!C93&lt;&gt;"",'[1]2026'!C93,"")</f>
        <v/>
      </c>
      <c r="C95" s="35" t="str">
        <f>IF('[1]2026'!D93&lt;&gt;"",'[1]2026'!D93,"")</f>
        <v/>
      </c>
      <c r="D95" s="35" t="str">
        <f>IF('[1]2026'!E93&lt;&gt;"",'[1]2026'!E93,"")</f>
        <v/>
      </c>
      <c r="E95" s="37" t="str">
        <f>IF('[1]2026'!F93&lt;&gt;"",'[1]2026'!F93,"")</f>
        <v/>
      </c>
      <c r="F95" s="37" t="str">
        <f>IF('[1]2026'!G93&lt;&gt;"",'[1]2026'!G93,"")</f>
        <v/>
      </c>
      <c r="G95" s="37" t="str">
        <f>IF('[1]2026'!H93&lt;&gt;"",'[1]2026'!H93,"")</f>
        <v/>
      </c>
      <c r="H95" s="35" t="str">
        <f>IF('[1]2026'!I93&lt;&gt;"",'[1]2026'!I93,"")</f>
        <v/>
      </c>
      <c r="I95" s="35" t="str">
        <f>IF('[1]2026'!J93&lt;&gt;"",'[1]2026'!J93,"")</f>
        <v/>
      </c>
      <c r="J95" s="35" t="str">
        <f>IF('[1]2026'!K93&lt;&gt;"",'[1]2026'!K93,"")</f>
        <v/>
      </c>
      <c r="K95" s="35" t="str">
        <f>IF('[1]2026'!L93&lt;&gt;"",'[1]2026'!L93,"")</f>
        <v/>
      </c>
      <c r="L95" s="35" t="str">
        <f>IF('[1]2026'!M93&lt;&gt;"",'[1]2026'!M93,"")</f>
        <v/>
      </c>
      <c r="M95" s="35" t="str">
        <f>IF('[1]2026'!N93&lt;&gt;"",'[1]2026'!N93,"")</f>
        <v/>
      </c>
      <c r="N95" s="35" t="str">
        <f>IF('[1]2026'!O93&lt;&gt;"",'[1]2026'!O93,"")</f>
        <v/>
      </c>
      <c r="O95" s="35" t="str">
        <f>IF('[1]2026'!P93&lt;&gt;"",'[1]2026'!P93,"")</f>
        <v/>
      </c>
      <c r="P95" s="35" t="str">
        <f>IF('[1]2026'!Q93&lt;&gt;"",'[1]2026'!Q93,"")</f>
        <v/>
      </c>
      <c r="Q95" s="35" t="str">
        <f>IF('[1]2026'!R93&lt;&gt;"",'[1]2026'!R93,"")</f>
        <v/>
      </c>
      <c r="R95" s="35" t="str">
        <f>IF('[1]2026'!S93&lt;&gt;"",'[1]2026'!S93,"")</f>
        <v/>
      </c>
      <c r="S95" s="35" t="str">
        <f>IF('[1]2026'!T93&lt;&gt;"",'[1]2026'!T93,"")</f>
        <v/>
      </c>
      <c r="T95" s="35" t="str">
        <f>IF('[1]2026'!U93&lt;&gt;"",'[1]2026'!U93,"")</f>
        <v/>
      </c>
      <c r="U95" s="35" t="str">
        <f>IF('[1]2026'!V93&lt;&gt;"",'[1]2026'!V93,"")</f>
        <v/>
      </c>
      <c r="V95" s="35" t="str">
        <f>IF('[1]2026'!W93&lt;&gt;"",'[1]2026'!W93,"")</f>
        <v/>
      </c>
      <c r="W95" s="35" t="str">
        <f>IF('[1]2026'!X93&lt;&gt;"",'[1]2026'!X93,"")</f>
        <v/>
      </c>
    </row>
    <row r="96" spans="2:23" x14ac:dyDescent="0.2">
      <c r="B96" s="37" t="str">
        <f>IF('[1]2026'!C94&lt;&gt;"",'[1]2026'!C94,"")</f>
        <v/>
      </c>
      <c r="C96" s="35" t="str">
        <f>IF('[1]2026'!D94&lt;&gt;"",'[1]2026'!D94,"")</f>
        <v/>
      </c>
      <c r="D96" s="35" t="str">
        <f>IF('[1]2026'!E94&lt;&gt;"",'[1]2026'!E94,"")</f>
        <v/>
      </c>
      <c r="E96" s="37" t="str">
        <f>IF('[1]2026'!F94&lt;&gt;"",'[1]2026'!F94,"")</f>
        <v/>
      </c>
      <c r="F96" s="37" t="str">
        <f>IF('[1]2026'!G94&lt;&gt;"",'[1]2026'!G94,"")</f>
        <v/>
      </c>
      <c r="G96" s="37" t="str">
        <f>IF('[1]2026'!H94&lt;&gt;"",'[1]2026'!H94,"")</f>
        <v/>
      </c>
      <c r="H96" s="35" t="str">
        <f>IF('[1]2026'!I94&lt;&gt;"",'[1]2026'!I94,"")</f>
        <v/>
      </c>
      <c r="I96" s="35" t="str">
        <f>IF('[1]2026'!J94&lt;&gt;"",'[1]2026'!J94,"")</f>
        <v/>
      </c>
      <c r="J96" s="35" t="str">
        <f>IF('[1]2026'!K94&lt;&gt;"",'[1]2026'!K94,"")</f>
        <v/>
      </c>
      <c r="K96" s="35" t="str">
        <f>IF('[1]2026'!L94&lt;&gt;"",'[1]2026'!L94,"")</f>
        <v/>
      </c>
      <c r="L96" s="35" t="str">
        <f>IF('[1]2026'!M94&lt;&gt;"",'[1]2026'!M94,"")</f>
        <v/>
      </c>
      <c r="M96" s="35" t="str">
        <f>IF('[1]2026'!N94&lt;&gt;"",'[1]2026'!N94,"")</f>
        <v/>
      </c>
      <c r="N96" s="35" t="str">
        <f>IF('[1]2026'!O94&lt;&gt;"",'[1]2026'!O94,"")</f>
        <v/>
      </c>
      <c r="O96" s="35" t="str">
        <f>IF('[1]2026'!P94&lt;&gt;"",'[1]2026'!P94,"")</f>
        <v/>
      </c>
      <c r="P96" s="35" t="str">
        <f>IF('[1]2026'!Q94&lt;&gt;"",'[1]2026'!Q94,"")</f>
        <v/>
      </c>
      <c r="Q96" s="35" t="str">
        <f>IF('[1]2026'!R94&lt;&gt;"",'[1]2026'!R94,"")</f>
        <v/>
      </c>
      <c r="R96" s="35" t="str">
        <f>IF('[1]2026'!S94&lt;&gt;"",'[1]2026'!S94,"")</f>
        <v/>
      </c>
      <c r="S96" s="35" t="str">
        <f>IF('[1]2026'!T94&lt;&gt;"",'[1]2026'!T94,"")</f>
        <v/>
      </c>
      <c r="T96" s="35" t="str">
        <f>IF('[1]2026'!U94&lt;&gt;"",'[1]2026'!U94,"")</f>
        <v/>
      </c>
      <c r="U96" s="35" t="str">
        <f>IF('[1]2026'!V94&lt;&gt;"",'[1]2026'!V94,"")</f>
        <v/>
      </c>
      <c r="V96" s="35" t="str">
        <f>IF('[1]2026'!W94&lt;&gt;"",'[1]2026'!W94,"")</f>
        <v/>
      </c>
      <c r="W96" s="35" t="str">
        <f>IF('[1]2026'!X94&lt;&gt;"",'[1]2026'!X94,"")</f>
        <v/>
      </c>
    </row>
    <row r="97" spans="2:23" x14ac:dyDescent="0.2">
      <c r="B97" s="37" t="str">
        <f>IF('[1]2026'!C95&lt;&gt;"",'[1]2026'!C95,"")</f>
        <v/>
      </c>
      <c r="C97" s="35" t="str">
        <f>IF('[1]2026'!D95&lt;&gt;"",'[1]2026'!D95,"")</f>
        <v/>
      </c>
      <c r="D97" s="35" t="str">
        <f>IF('[1]2026'!E95&lt;&gt;"",'[1]2026'!E95,"")</f>
        <v/>
      </c>
      <c r="E97" s="37" t="str">
        <f>IF('[1]2026'!F95&lt;&gt;"",'[1]2026'!F95,"")</f>
        <v/>
      </c>
      <c r="F97" s="37" t="str">
        <f>IF('[1]2026'!G95&lt;&gt;"",'[1]2026'!G95,"")</f>
        <v/>
      </c>
      <c r="G97" s="37" t="str">
        <f>IF('[1]2026'!H95&lt;&gt;"",'[1]2026'!H95,"")</f>
        <v/>
      </c>
      <c r="H97" s="35" t="str">
        <f>IF('[1]2026'!I95&lt;&gt;"",'[1]2026'!I95,"")</f>
        <v/>
      </c>
      <c r="I97" s="35" t="str">
        <f>IF('[1]2026'!J95&lt;&gt;"",'[1]2026'!J95,"")</f>
        <v/>
      </c>
      <c r="J97" s="35" t="str">
        <f>IF('[1]2026'!K95&lt;&gt;"",'[1]2026'!K95,"")</f>
        <v/>
      </c>
      <c r="K97" s="35" t="str">
        <f>IF('[1]2026'!L95&lt;&gt;"",'[1]2026'!L95,"")</f>
        <v/>
      </c>
      <c r="L97" s="35" t="str">
        <f>IF('[1]2026'!M95&lt;&gt;"",'[1]2026'!M95,"")</f>
        <v/>
      </c>
      <c r="M97" s="35" t="str">
        <f>IF('[1]2026'!N95&lt;&gt;"",'[1]2026'!N95,"")</f>
        <v/>
      </c>
      <c r="N97" s="35" t="str">
        <f>IF('[1]2026'!O95&lt;&gt;"",'[1]2026'!O95,"")</f>
        <v/>
      </c>
      <c r="O97" s="35" t="str">
        <f>IF('[1]2026'!P95&lt;&gt;"",'[1]2026'!P95,"")</f>
        <v/>
      </c>
      <c r="P97" s="35" t="str">
        <f>IF('[1]2026'!Q95&lt;&gt;"",'[1]2026'!Q95,"")</f>
        <v/>
      </c>
      <c r="Q97" s="35" t="str">
        <f>IF('[1]2026'!R95&lt;&gt;"",'[1]2026'!R95,"")</f>
        <v/>
      </c>
      <c r="R97" s="35" t="str">
        <f>IF('[1]2026'!S95&lt;&gt;"",'[1]2026'!S95,"")</f>
        <v/>
      </c>
      <c r="S97" s="35" t="str">
        <f>IF('[1]2026'!T95&lt;&gt;"",'[1]2026'!T95,"")</f>
        <v/>
      </c>
      <c r="T97" s="35" t="str">
        <f>IF('[1]2026'!U95&lt;&gt;"",'[1]2026'!U95,"")</f>
        <v/>
      </c>
      <c r="U97" s="35" t="str">
        <f>IF('[1]2026'!V95&lt;&gt;"",'[1]2026'!V95,"")</f>
        <v/>
      </c>
      <c r="V97" s="35" t="str">
        <f>IF('[1]2026'!W95&lt;&gt;"",'[1]2026'!W95,"")</f>
        <v/>
      </c>
      <c r="W97" s="35" t="str">
        <f>IF('[1]2026'!X95&lt;&gt;"",'[1]2026'!X95,"")</f>
        <v/>
      </c>
    </row>
    <row r="98" spans="2:23" x14ac:dyDescent="0.2">
      <c r="B98" s="37" t="str">
        <f>IF('[1]2026'!C96&lt;&gt;"",'[1]2026'!C96,"")</f>
        <v/>
      </c>
      <c r="C98" s="35" t="str">
        <f>IF('[1]2026'!D96&lt;&gt;"",'[1]2026'!D96,"")</f>
        <v/>
      </c>
      <c r="D98" s="35" t="str">
        <f>IF('[1]2026'!E96&lt;&gt;"",'[1]2026'!E96,"")</f>
        <v/>
      </c>
      <c r="E98" s="37" t="str">
        <f>IF('[1]2026'!F96&lt;&gt;"",'[1]2026'!F96,"")</f>
        <v/>
      </c>
      <c r="F98" s="37" t="str">
        <f>IF('[1]2026'!G96&lt;&gt;"",'[1]2026'!G96,"")</f>
        <v/>
      </c>
      <c r="G98" s="37" t="str">
        <f>IF('[1]2026'!H96&lt;&gt;"",'[1]2026'!H96,"")</f>
        <v/>
      </c>
      <c r="H98" s="35" t="str">
        <f>IF('[1]2026'!I96&lt;&gt;"",'[1]2026'!I96,"")</f>
        <v/>
      </c>
      <c r="I98" s="35" t="str">
        <f>IF('[1]2026'!J96&lt;&gt;"",'[1]2026'!J96,"")</f>
        <v/>
      </c>
      <c r="J98" s="35" t="str">
        <f>IF('[1]2026'!K96&lt;&gt;"",'[1]2026'!K96,"")</f>
        <v/>
      </c>
      <c r="K98" s="35" t="str">
        <f>IF('[1]2026'!L96&lt;&gt;"",'[1]2026'!L96,"")</f>
        <v/>
      </c>
      <c r="L98" s="35" t="str">
        <f>IF('[1]2026'!M96&lt;&gt;"",'[1]2026'!M96,"")</f>
        <v/>
      </c>
      <c r="M98" s="35" t="str">
        <f>IF('[1]2026'!N96&lt;&gt;"",'[1]2026'!N96,"")</f>
        <v/>
      </c>
      <c r="N98" s="35" t="str">
        <f>IF('[1]2026'!O96&lt;&gt;"",'[1]2026'!O96,"")</f>
        <v/>
      </c>
      <c r="O98" s="35" t="str">
        <f>IF('[1]2026'!P96&lt;&gt;"",'[1]2026'!P96,"")</f>
        <v/>
      </c>
      <c r="P98" s="35" t="str">
        <f>IF('[1]2026'!Q96&lt;&gt;"",'[1]2026'!Q96,"")</f>
        <v/>
      </c>
      <c r="Q98" s="35" t="str">
        <f>IF('[1]2026'!R96&lt;&gt;"",'[1]2026'!R96,"")</f>
        <v/>
      </c>
      <c r="R98" s="35" t="str">
        <f>IF('[1]2026'!S96&lt;&gt;"",'[1]2026'!S96,"")</f>
        <v/>
      </c>
      <c r="S98" s="35" t="str">
        <f>IF('[1]2026'!T96&lt;&gt;"",'[1]2026'!T96,"")</f>
        <v/>
      </c>
      <c r="T98" s="35" t="str">
        <f>IF('[1]2026'!U96&lt;&gt;"",'[1]2026'!U96,"")</f>
        <v/>
      </c>
      <c r="U98" s="35" t="str">
        <f>IF('[1]2026'!V96&lt;&gt;"",'[1]2026'!V96,"")</f>
        <v/>
      </c>
      <c r="V98" s="35" t="str">
        <f>IF('[1]2026'!W96&lt;&gt;"",'[1]2026'!W96,"")</f>
        <v/>
      </c>
      <c r="W98" s="35" t="str">
        <f>IF('[1]2026'!X96&lt;&gt;"",'[1]2026'!X96,"")</f>
        <v/>
      </c>
    </row>
    <row r="99" spans="2:23" x14ac:dyDescent="0.2">
      <c r="B99" s="37" t="str">
        <f>IF('[1]2026'!C97&lt;&gt;"",'[1]2026'!C97,"")</f>
        <v/>
      </c>
      <c r="C99" s="35" t="str">
        <f>IF('[1]2026'!D97&lt;&gt;"",'[1]2026'!D97,"")</f>
        <v/>
      </c>
      <c r="D99" s="35" t="str">
        <f>IF('[1]2026'!E97&lt;&gt;"",'[1]2026'!E97,"")</f>
        <v/>
      </c>
      <c r="E99" s="37" t="str">
        <f>IF('[1]2026'!F97&lt;&gt;"",'[1]2026'!F97,"")</f>
        <v/>
      </c>
      <c r="F99" s="37" t="str">
        <f>IF('[1]2026'!G97&lt;&gt;"",'[1]2026'!G97,"")</f>
        <v/>
      </c>
      <c r="G99" s="37" t="str">
        <f>IF('[1]2026'!H97&lt;&gt;"",'[1]2026'!H97,"")</f>
        <v/>
      </c>
      <c r="H99" s="35" t="str">
        <f>IF('[1]2026'!I97&lt;&gt;"",'[1]2026'!I97,"")</f>
        <v/>
      </c>
      <c r="I99" s="35" t="str">
        <f>IF('[1]2026'!J97&lt;&gt;"",'[1]2026'!J97,"")</f>
        <v/>
      </c>
      <c r="J99" s="35" t="str">
        <f>IF('[1]2026'!K97&lt;&gt;"",'[1]2026'!K97,"")</f>
        <v/>
      </c>
      <c r="K99" s="35" t="str">
        <f>IF('[1]2026'!L97&lt;&gt;"",'[1]2026'!L97,"")</f>
        <v/>
      </c>
      <c r="L99" s="35" t="str">
        <f>IF('[1]2026'!M97&lt;&gt;"",'[1]2026'!M97,"")</f>
        <v/>
      </c>
      <c r="M99" s="35" t="str">
        <f>IF('[1]2026'!N97&lt;&gt;"",'[1]2026'!N97,"")</f>
        <v/>
      </c>
      <c r="N99" s="35" t="str">
        <f>IF('[1]2026'!O97&lt;&gt;"",'[1]2026'!O97,"")</f>
        <v/>
      </c>
      <c r="O99" s="35" t="str">
        <f>IF('[1]2026'!P97&lt;&gt;"",'[1]2026'!P97,"")</f>
        <v/>
      </c>
      <c r="P99" s="35" t="str">
        <f>IF('[1]2026'!Q97&lt;&gt;"",'[1]2026'!Q97,"")</f>
        <v/>
      </c>
      <c r="Q99" s="35" t="str">
        <f>IF('[1]2026'!R97&lt;&gt;"",'[1]2026'!R97,"")</f>
        <v/>
      </c>
      <c r="R99" s="35" t="str">
        <f>IF('[1]2026'!S97&lt;&gt;"",'[1]2026'!S97,"")</f>
        <v/>
      </c>
      <c r="S99" s="35" t="str">
        <f>IF('[1]2026'!T97&lt;&gt;"",'[1]2026'!T97,"")</f>
        <v/>
      </c>
      <c r="T99" s="35" t="str">
        <f>IF('[1]2026'!U97&lt;&gt;"",'[1]2026'!U97,"")</f>
        <v/>
      </c>
      <c r="U99" s="35" t="str">
        <f>IF('[1]2026'!V97&lt;&gt;"",'[1]2026'!V97,"")</f>
        <v/>
      </c>
      <c r="V99" s="35" t="str">
        <f>IF('[1]2026'!W97&lt;&gt;"",'[1]2026'!W97,"")</f>
        <v/>
      </c>
      <c r="W99" s="35" t="str">
        <f>IF('[1]2026'!X97&lt;&gt;"",'[1]2026'!X97,"")</f>
        <v/>
      </c>
    </row>
    <row r="100" spans="2:23" x14ac:dyDescent="0.2">
      <c r="B100" s="37" t="str">
        <f>IF('[1]2026'!C98&lt;&gt;"",'[1]2026'!C98,"")</f>
        <v/>
      </c>
      <c r="C100" s="35" t="str">
        <f>IF('[1]2026'!D98&lt;&gt;"",'[1]2026'!D98,"")</f>
        <v/>
      </c>
      <c r="D100" s="35" t="str">
        <f>IF('[1]2026'!E98&lt;&gt;"",'[1]2026'!E98,"")</f>
        <v/>
      </c>
      <c r="E100" s="37" t="str">
        <f>IF('[1]2026'!F98&lt;&gt;"",'[1]2026'!F98,"")</f>
        <v/>
      </c>
      <c r="F100" s="37" t="str">
        <f>IF('[1]2026'!G98&lt;&gt;"",'[1]2026'!G98,"")</f>
        <v/>
      </c>
      <c r="G100" s="37" t="str">
        <f>IF('[1]2026'!H98&lt;&gt;"",'[1]2026'!H98,"")</f>
        <v/>
      </c>
      <c r="H100" s="35" t="str">
        <f>IF('[1]2026'!I98&lt;&gt;"",'[1]2026'!I98,"")</f>
        <v/>
      </c>
      <c r="I100" s="35" t="str">
        <f>IF('[1]2026'!J98&lt;&gt;"",'[1]2026'!J98,"")</f>
        <v/>
      </c>
      <c r="J100" s="35" t="str">
        <f>IF('[1]2026'!K98&lt;&gt;"",'[1]2026'!K98,"")</f>
        <v/>
      </c>
      <c r="K100" s="35" t="str">
        <f>IF('[1]2026'!L98&lt;&gt;"",'[1]2026'!L98,"")</f>
        <v/>
      </c>
      <c r="L100" s="35" t="str">
        <f>IF('[1]2026'!M98&lt;&gt;"",'[1]2026'!M98,"")</f>
        <v/>
      </c>
      <c r="M100" s="35" t="str">
        <f>IF('[1]2026'!N98&lt;&gt;"",'[1]2026'!N98,"")</f>
        <v/>
      </c>
      <c r="N100" s="35" t="str">
        <f>IF('[1]2026'!O98&lt;&gt;"",'[1]2026'!O98,"")</f>
        <v/>
      </c>
      <c r="O100" s="35" t="str">
        <f>IF('[1]2026'!P98&lt;&gt;"",'[1]2026'!P98,"")</f>
        <v/>
      </c>
      <c r="P100" s="35" t="str">
        <f>IF('[1]2026'!Q98&lt;&gt;"",'[1]2026'!Q98,"")</f>
        <v/>
      </c>
      <c r="Q100" s="35" t="str">
        <f>IF('[1]2026'!R98&lt;&gt;"",'[1]2026'!R98,"")</f>
        <v/>
      </c>
      <c r="R100" s="35" t="str">
        <f>IF('[1]2026'!S98&lt;&gt;"",'[1]2026'!S98,"")</f>
        <v/>
      </c>
      <c r="S100" s="35" t="str">
        <f>IF('[1]2026'!T98&lt;&gt;"",'[1]2026'!T98,"")</f>
        <v/>
      </c>
      <c r="T100" s="35" t="str">
        <f>IF('[1]2026'!U98&lt;&gt;"",'[1]2026'!U98,"")</f>
        <v/>
      </c>
      <c r="U100" s="35" t="str">
        <f>IF('[1]2026'!V98&lt;&gt;"",'[1]2026'!V98,"")</f>
        <v/>
      </c>
      <c r="V100" s="35" t="str">
        <f>IF('[1]2026'!W98&lt;&gt;"",'[1]2026'!W98,"")</f>
        <v/>
      </c>
      <c r="W100" s="35" t="str">
        <f>IF('[1]2026'!X98&lt;&gt;"",'[1]2026'!X98,"")</f>
        <v/>
      </c>
    </row>
    <row r="101" spans="2:23" x14ac:dyDescent="0.2">
      <c r="B101" s="37" t="str">
        <f>IF('[1]2026'!C99&lt;&gt;"",'[1]2026'!C99,"")</f>
        <v/>
      </c>
      <c r="C101" s="35" t="str">
        <f>IF('[1]2026'!D99&lt;&gt;"",'[1]2026'!D99,"")</f>
        <v/>
      </c>
      <c r="D101" s="35" t="str">
        <f>IF('[1]2026'!E99&lt;&gt;"",'[1]2026'!E99,"")</f>
        <v/>
      </c>
      <c r="E101" s="37" t="str">
        <f>IF('[1]2026'!F99&lt;&gt;"",'[1]2026'!F99,"")</f>
        <v/>
      </c>
      <c r="F101" s="37" t="str">
        <f>IF('[1]2026'!G99&lt;&gt;"",'[1]2026'!G99,"")</f>
        <v/>
      </c>
      <c r="G101" s="37" t="str">
        <f>IF('[1]2026'!H99&lt;&gt;"",'[1]2026'!H99,"")</f>
        <v/>
      </c>
      <c r="H101" s="35" t="str">
        <f>IF('[1]2026'!I99&lt;&gt;"",'[1]2026'!I99,"")</f>
        <v/>
      </c>
      <c r="I101" s="35" t="str">
        <f>IF('[1]2026'!J99&lt;&gt;"",'[1]2026'!J99,"")</f>
        <v/>
      </c>
      <c r="J101" s="35" t="str">
        <f>IF('[1]2026'!K99&lt;&gt;"",'[1]2026'!K99,"")</f>
        <v/>
      </c>
      <c r="K101" s="35" t="str">
        <f>IF('[1]2026'!L99&lt;&gt;"",'[1]2026'!L99,"")</f>
        <v/>
      </c>
      <c r="L101" s="35" t="str">
        <f>IF('[1]2026'!M99&lt;&gt;"",'[1]2026'!M99,"")</f>
        <v/>
      </c>
      <c r="M101" s="35" t="str">
        <f>IF('[1]2026'!N99&lt;&gt;"",'[1]2026'!N99,"")</f>
        <v/>
      </c>
      <c r="N101" s="35" t="str">
        <f>IF('[1]2026'!O99&lt;&gt;"",'[1]2026'!O99,"")</f>
        <v/>
      </c>
      <c r="O101" s="35" t="str">
        <f>IF('[1]2026'!P99&lt;&gt;"",'[1]2026'!P99,"")</f>
        <v/>
      </c>
      <c r="P101" s="35" t="str">
        <f>IF('[1]2026'!Q99&lt;&gt;"",'[1]2026'!Q99,"")</f>
        <v/>
      </c>
      <c r="Q101" s="35" t="str">
        <f>IF('[1]2026'!R99&lt;&gt;"",'[1]2026'!R99,"")</f>
        <v/>
      </c>
      <c r="R101" s="35" t="str">
        <f>IF('[1]2026'!S99&lt;&gt;"",'[1]2026'!S99,"")</f>
        <v/>
      </c>
      <c r="S101" s="35" t="str">
        <f>IF('[1]2026'!T99&lt;&gt;"",'[1]2026'!T99,"")</f>
        <v/>
      </c>
      <c r="T101" s="35" t="str">
        <f>IF('[1]2026'!U99&lt;&gt;"",'[1]2026'!U99,"")</f>
        <v/>
      </c>
      <c r="U101" s="35" t="str">
        <f>IF('[1]2026'!V99&lt;&gt;"",'[1]2026'!V99,"")</f>
        <v/>
      </c>
      <c r="V101" s="35" t="str">
        <f>IF('[1]2026'!W99&lt;&gt;"",'[1]2026'!W99,"")</f>
        <v/>
      </c>
      <c r="W101" s="35" t="str">
        <f>IF('[1]2026'!X99&lt;&gt;"",'[1]2026'!X99,"")</f>
        <v/>
      </c>
    </row>
    <row r="102" spans="2:23" x14ac:dyDescent="0.2">
      <c r="B102" s="37" t="str">
        <f>IF('[1]2026'!C100&lt;&gt;"",'[1]2026'!C100,"")</f>
        <v/>
      </c>
      <c r="C102" s="35" t="str">
        <f>IF('[1]2026'!D100&lt;&gt;"",'[1]2026'!D100,"")</f>
        <v/>
      </c>
      <c r="D102" s="35" t="str">
        <f>IF('[1]2026'!E100&lt;&gt;"",'[1]2026'!E100,"")</f>
        <v/>
      </c>
      <c r="E102" s="37" t="str">
        <f>IF('[1]2026'!F100&lt;&gt;"",'[1]2026'!F100,"")</f>
        <v/>
      </c>
      <c r="F102" s="37" t="str">
        <f>IF('[1]2026'!G100&lt;&gt;"",'[1]2026'!G100,"")</f>
        <v/>
      </c>
      <c r="G102" s="37" t="str">
        <f>IF('[1]2026'!H100&lt;&gt;"",'[1]2026'!H100,"")</f>
        <v/>
      </c>
      <c r="H102" s="35" t="str">
        <f>IF('[1]2026'!I100&lt;&gt;"",'[1]2026'!I100,"")</f>
        <v/>
      </c>
      <c r="I102" s="35" t="str">
        <f>IF('[1]2026'!J100&lt;&gt;"",'[1]2026'!J100,"")</f>
        <v/>
      </c>
      <c r="J102" s="35" t="str">
        <f>IF('[1]2026'!K100&lt;&gt;"",'[1]2026'!K100,"")</f>
        <v/>
      </c>
      <c r="K102" s="35" t="str">
        <f>IF('[1]2026'!L100&lt;&gt;"",'[1]2026'!L100,"")</f>
        <v/>
      </c>
      <c r="L102" s="35" t="str">
        <f>IF('[1]2026'!M100&lt;&gt;"",'[1]2026'!M100,"")</f>
        <v/>
      </c>
      <c r="M102" s="35" t="str">
        <f>IF('[1]2026'!N100&lt;&gt;"",'[1]2026'!N100,"")</f>
        <v/>
      </c>
      <c r="N102" s="35" t="str">
        <f>IF('[1]2026'!O100&lt;&gt;"",'[1]2026'!O100,"")</f>
        <v/>
      </c>
      <c r="O102" s="35" t="str">
        <f>IF('[1]2026'!P100&lt;&gt;"",'[1]2026'!P100,"")</f>
        <v/>
      </c>
      <c r="P102" s="35" t="str">
        <f>IF('[1]2026'!Q100&lt;&gt;"",'[1]2026'!Q100,"")</f>
        <v/>
      </c>
      <c r="Q102" s="35" t="str">
        <f>IF('[1]2026'!R100&lt;&gt;"",'[1]2026'!R100,"")</f>
        <v/>
      </c>
      <c r="R102" s="35" t="str">
        <f>IF('[1]2026'!S100&lt;&gt;"",'[1]2026'!S100,"")</f>
        <v/>
      </c>
      <c r="S102" s="35" t="str">
        <f>IF('[1]2026'!T100&lt;&gt;"",'[1]2026'!T100,"")</f>
        <v/>
      </c>
      <c r="T102" s="35" t="str">
        <f>IF('[1]2026'!U100&lt;&gt;"",'[1]2026'!U100,"")</f>
        <v/>
      </c>
      <c r="U102" s="35" t="str">
        <f>IF('[1]2026'!V100&lt;&gt;"",'[1]2026'!V100,"")</f>
        <v/>
      </c>
      <c r="V102" s="35" t="str">
        <f>IF('[1]2026'!W100&lt;&gt;"",'[1]2026'!W100,"")</f>
        <v/>
      </c>
      <c r="W102" s="35" t="str">
        <f>IF('[1]2026'!X100&lt;&gt;"",'[1]2026'!X100,"")</f>
        <v/>
      </c>
    </row>
    <row r="103" spans="2:23" x14ac:dyDescent="0.2">
      <c r="B103" s="37" t="str">
        <f>IF('[1]2026'!C101&lt;&gt;"",'[1]2026'!C101,"")</f>
        <v/>
      </c>
      <c r="C103" s="35" t="str">
        <f>IF('[1]2026'!D101&lt;&gt;"",'[1]2026'!D101,"")</f>
        <v/>
      </c>
      <c r="D103" s="35" t="str">
        <f>IF('[1]2026'!E101&lt;&gt;"",'[1]2026'!E101,"")</f>
        <v/>
      </c>
      <c r="E103" s="37" t="str">
        <f>IF('[1]2026'!F101&lt;&gt;"",'[1]2026'!F101,"")</f>
        <v/>
      </c>
      <c r="F103" s="37" t="str">
        <f>IF('[1]2026'!G101&lt;&gt;"",'[1]2026'!G101,"")</f>
        <v/>
      </c>
      <c r="G103" s="37" t="str">
        <f>IF('[1]2026'!H101&lt;&gt;"",'[1]2026'!H101,"")</f>
        <v/>
      </c>
      <c r="I103" s="35"/>
      <c r="N103" s="37"/>
      <c r="P103" s="35"/>
      <c r="S103" s="35"/>
      <c r="T103" s="35"/>
      <c r="U103" s="35"/>
    </row>
    <row r="104" spans="2:23" x14ac:dyDescent="0.2">
      <c r="C104" s="35" t="str">
        <f>IF('[1]2026'!D102&lt;&gt;"",'[1]2026'!D102,"")</f>
        <v/>
      </c>
      <c r="D104" s="35" t="str">
        <f>IF('[1]2026'!E102&lt;&gt;"",'[1]2026'!E102,"")</f>
        <v/>
      </c>
      <c r="E104" s="37" t="str">
        <f>IF('[1]2026'!F102&lt;&gt;"",'[1]2026'!F102,"")</f>
        <v/>
      </c>
      <c r="F104" s="37" t="str">
        <f>IF('[1]2026'!G102&lt;&gt;"",'[1]2026'!G102,"")</f>
        <v/>
      </c>
      <c r="G104" s="37" t="str">
        <f>IF('[1]2026'!H102&lt;&gt;"",'[1]2026'!H102,"")</f>
        <v/>
      </c>
      <c r="I104" s="35"/>
      <c r="N104" s="37"/>
      <c r="P104" s="35"/>
      <c r="S104" s="35"/>
      <c r="T104" s="35"/>
      <c r="U104" s="35"/>
    </row>
    <row r="105" spans="2:23" x14ac:dyDescent="0.2">
      <c r="C105" s="35" t="str">
        <f>IF('[1]2026'!D103&lt;&gt;"",'[1]2026'!D103,"")</f>
        <v/>
      </c>
      <c r="D105" s="35" t="str">
        <f>IF('[1]2026'!E103&lt;&gt;"",'[1]2026'!E103,"")</f>
        <v/>
      </c>
      <c r="E105" s="37" t="str">
        <f>IF('[1]2026'!F103&lt;&gt;"",'[1]2026'!F103,"")</f>
        <v/>
      </c>
      <c r="F105" s="37" t="str">
        <f>IF('[1]2026'!G103&lt;&gt;"",'[1]2026'!G103,"")</f>
        <v/>
      </c>
      <c r="G105" s="37" t="str">
        <f>IF('[1]2026'!H103&lt;&gt;"",'[1]2026'!H103,"")</f>
        <v/>
      </c>
      <c r="I105" s="35"/>
      <c r="N105" s="37"/>
      <c r="P105" s="35"/>
      <c r="S105" s="35"/>
      <c r="T105" s="35"/>
      <c r="U105" s="35"/>
    </row>
    <row r="106" spans="2:23" x14ac:dyDescent="0.2">
      <c r="C106" s="35" t="str">
        <f>IF('[1]2026'!D104&lt;&gt;"",'[1]2026'!D104,"")</f>
        <v/>
      </c>
      <c r="D106" s="35" t="str">
        <f>IF('[1]2026'!E104&lt;&gt;"",'[1]2026'!E104,"")</f>
        <v/>
      </c>
      <c r="E106" s="37" t="str">
        <f>IF('[1]2026'!F104&lt;&gt;"",'[1]2026'!F104,"")</f>
        <v/>
      </c>
      <c r="F106" s="37" t="str">
        <f>IF('[1]2026'!G104&lt;&gt;"",'[1]2026'!G104,"")</f>
        <v/>
      </c>
      <c r="G106" s="37" t="str">
        <f>IF('[1]2026'!H104&lt;&gt;"",'[1]2026'!H104,"")</f>
        <v/>
      </c>
      <c r="I106" s="35"/>
      <c r="N106" s="37"/>
      <c r="P106" s="35"/>
      <c r="S106" s="35"/>
      <c r="T106" s="35"/>
      <c r="U106" s="35"/>
    </row>
    <row r="107" spans="2:23" x14ac:dyDescent="0.2">
      <c r="C107" s="35" t="str">
        <f>IF('[1]2026'!D105&lt;&gt;"",'[1]2026'!D105,"")</f>
        <v/>
      </c>
      <c r="D107" s="35" t="str">
        <f>IF('[1]2026'!E105&lt;&gt;"",'[1]2026'!E105,"")</f>
        <v/>
      </c>
      <c r="E107" s="37" t="str">
        <f>IF('[1]2026'!F105&lt;&gt;"",'[1]2026'!F105,"")</f>
        <v/>
      </c>
      <c r="F107" s="37" t="str">
        <f>IF('[1]2026'!G105&lt;&gt;"",'[1]2026'!G105,"")</f>
        <v/>
      </c>
      <c r="G107" s="37" t="str">
        <f>IF('[1]2026'!H105&lt;&gt;"",'[1]2026'!H105,"")</f>
        <v/>
      </c>
      <c r="I107" s="35"/>
      <c r="N107" s="37"/>
      <c r="P107" s="35"/>
      <c r="S107" s="35"/>
      <c r="T107" s="35"/>
      <c r="U107" s="35"/>
    </row>
    <row r="108" spans="2:23" x14ac:dyDescent="0.2">
      <c r="C108" s="35" t="str">
        <f>IF('[1]2026'!D106&lt;&gt;"",'[1]2026'!D106,"")</f>
        <v/>
      </c>
      <c r="D108" s="35" t="str">
        <f>IF('[1]2026'!E106&lt;&gt;"",'[1]2026'!E106,"")</f>
        <v/>
      </c>
      <c r="E108" s="37" t="str">
        <f>IF('[1]2026'!F106&lt;&gt;"",'[1]2026'!F106,"")</f>
        <v/>
      </c>
      <c r="F108" s="37" t="str">
        <f>IF('[1]2026'!G106&lt;&gt;"",'[1]2026'!G106,"")</f>
        <v/>
      </c>
      <c r="G108" s="37" t="str">
        <f>IF('[1]2026'!H106&lt;&gt;"",'[1]2026'!H106,"")</f>
        <v/>
      </c>
      <c r="I108" s="35"/>
      <c r="N108" s="37"/>
      <c r="P108" s="35"/>
      <c r="S108" s="35"/>
      <c r="T108" s="35"/>
      <c r="U108" s="35"/>
    </row>
    <row r="109" spans="2:23" x14ac:dyDescent="0.2">
      <c r="C109" s="35" t="str">
        <f>IF('[1]2026'!D107&lt;&gt;"",'[1]2026'!D107,"")</f>
        <v/>
      </c>
      <c r="D109" s="35" t="str">
        <f>IF('[1]2026'!E107&lt;&gt;"",'[1]2026'!E107,"")</f>
        <v/>
      </c>
      <c r="E109" s="37" t="str">
        <f>IF('[1]2026'!F107&lt;&gt;"",'[1]2026'!F107,"")</f>
        <v/>
      </c>
      <c r="F109" s="37" t="str">
        <f>IF('[1]2026'!G107&lt;&gt;"",'[1]2026'!G107,"")</f>
        <v/>
      </c>
      <c r="G109" s="37" t="str">
        <f>IF('[1]2026'!H107&lt;&gt;"",'[1]2026'!H107,"")</f>
        <v/>
      </c>
      <c r="I109" s="35"/>
      <c r="N109" s="37"/>
      <c r="P109" s="35"/>
      <c r="S109" s="35"/>
      <c r="T109" s="35"/>
      <c r="U109" s="35"/>
    </row>
    <row r="110" spans="2:23" x14ac:dyDescent="0.2">
      <c r="C110" s="35" t="str">
        <f>IF('[1]2026'!D108&lt;&gt;"",'[1]2026'!D108,"")</f>
        <v/>
      </c>
      <c r="D110" s="35" t="str">
        <f>IF('[1]2026'!E108&lt;&gt;"",'[1]2026'!E108,"")</f>
        <v/>
      </c>
      <c r="E110" s="37" t="str">
        <f>IF('[1]2026'!F108&lt;&gt;"",'[1]2026'!F108,"")</f>
        <v/>
      </c>
      <c r="F110" s="37" t="str">
        <f>IF('[1]2026'!G108&lt;&gt;"",'[1]2026'!G108,"")</f>
        <v/>
      </c>
      <c r="G110" s="37" t="str">
        <f>IF('[1]2026'!H108&lt;&gt;"",'[1]2026'!H108,"")</f>
        <v/>
      </c>
      <c r="I110" s="35"/>
      <c r="N110" s="37"/>
      <c r="P110" s="35"/>
      <c r="S110" s="35"/>
      <c r="T110" s="35"/>
      <c r="U110" s="35"/>
    </row>
    <row r="111" spans="2:23" x14ac:dyDescent="0.2">
      <c r="C111" s="35" t="str">
        <f>IF('[1]2026'!D109&lt;&gt;"",'[1]2026'!D109,"")</f>
        <v/>
      </c>
      <c r="D111" s="35" t="str">
        <f>IF('[1]2026'!E109&lt;&gt;"",'[1]2026'!E109,"")</f>
        <v/>
      </c>
      <c r="E111" s="37" t="str">
        <f>IF('[1]2026'!F109&lt;&gt;"",'[1]2026'!F109,"")</f>
        <v/>
      </c>
      <c r="F111" s="37" t="str">
        <f>IF('[1]2026'!G109&lt;&gt;"",'[1]2026'!G109,"")</f>
        <v/>
      </c>
      <c r="G111" s="37" t="str">
        <f>IF('[1]2026'!H109&lt;&gt;"",'[1]2026'!H109,"")</f>
        <v/>
      </c>
      <c r="I111" s="35"/>
      <c r="N111" s="37"/>
      <c r="P111" s="35"/>
      <c r="S111" s="35"/>
      <c r="T111" s="35"/>
      <c r="U111" s="35"/>
    </row>
    <row r="112" spans="2:23" x14ac:dyDescent="0.2">
      <c r="C112" s="35" t="str">
        <f>IF('[1]2026'!D110&lt;&gt;"",'[1]2026'!D110,"")</f>
        <v/>
      </c>
      <c r="D112" s="35" t="str">
        <f>IF('[1]2026'!E110&lt;&gt;"",'[1]2026'!E110,"")</f>
        <v/>
      </c>
      <c r="E112" s="37" t="str">
        <f>IF('[1]2026'!F110&lt;&gt;"",'[1]2026'!F110,"")</f>
        <v/>
      </c>
      <c r="F112" s="37" t="str">
        <f>IF('[1]2026'!G110&lt;&gt;"",'[1]2026'!G110,"")</f>
        <v/>
      </c>
      <c r="G112" s="37" t="str">
        <f>IF('[1]2026'!H110&lt;&gt;"",'[1]2026'!H110,"")</f>
        <v/>
      </c>
      <c r="I112" s="35"/>
      <c r="N112" s="37"/>
      <c r="P112" s="35"/>
      <c r="S112" s="35"/>
      <c r="T112" s="35"/>
      <c r="U112" s="35"/>
    </row>
    <row r="113" spans="3:21" x14ac:dyDescent="0.2">
      <c r="C113" s="35" t="str">
        <f>IF('[1]2026'!D111&lt;&gt;"",'[1]2026'!D111,"")</f>
        <v/>
      </c>
      <c r="D113" s="35" t="str">
        <f>IF('[1]2026'!E111&lt;&gt;"",'[1]2026'!E111,"")</f>
        <v/>
      </c>
      <c r="E113" s="37" t="str">
        <f>IF('[1]2026'!F111&lt;&gt;"",'[1]2026'!F111,"")</f>
        <v/>
      </c>
      <c r="F113" s="37" t="str">
        <f>IF('[1]2026'!G111&lt;&gt;"",'[1]2026'!G111,"")</f>
        <v/>
      </c>
      <c r="G113" s="37" t="str">
        <f>IF('[1]2026'!H111&lt;&gt;"",'[1]2026'!H111,"")</f>
        <v/>
      </c>
      <c r="I113" s="35"/>
      <c r="N113" s="37"/>
      <c r="P113" s="35"/>
      <c r="S113" s="35"/>
      <c r="T113" s="35"/>
      <c r="U113" s="35"/>
    </row>
    <row r="114" spans="3:21" x14ac:dyDescent="0.2">
      <c r="C114" s="35" t="str">
        <f>IF('[1]2026'!D112&lt;&gt;"",'[1]2026'!D112,"")</f>
        <v/>
      </c>
      <c r="D114" s="35" t="str">
        <f>IF('[1]2026'!E112&lt;&gt;"",'[1]2026'!E112,"")</f>
        <v/>
      </c>
      <c r="E114" s="37" t="str">
        <f>IF('[1]2026'!F112&lt;&gt;"",'[1]2026'!F112,"")</f>
        <v/>
      </c>
      <c r="F114" s="37" t="str">
        <f>IF('[1]2026'!G112&lt;&gt;"",'[1]2026'!G112,"")</f>
        <v/>
      </c>
      <c r="G114" s="37" t="str">
        <f>IF('[1]2026'!H112&lt;&gt;"",'[1]2026'!H112,"")</f>
        <v/>
      </c>
      <c r="I114" s="35"/>
      <c r="N114" s="37"/>
      <c r="P114" s="35"/>
      <c r="S114" s="35"/>
      <c r="T114" s="35"/>
      <c r="U114" s="35"/>
    </row>
    <row r="115" spans="3:21" x14ac:dyDescent="0.2">
      <c r="C115" s="35" t="str">
        <f>IF('[1]2026'!D113&lt;&gt;"",'[1]2026'!D113,"")</f>
        <v/>
      </c>
      <c r="D115" s="35" t="str">
        <f>IF('[1]2026'!E113&lt;&gt;"",'[1]2026'!E113,"")</f>
        <v/>
      </c>
      <c r="E115" s="37" t="str">
        <f>IF('[1]2026'!F113&lt;&gt;"",'[1]2026'!F113,"")</f>
        <v/>
      </c>
      <c r="F115" s="37" t="str">
        <f>IF('[1]2026'!G113&lt;&gt;"",'[1]2026'!G113,"")</f>
        <v/>
      </c>
      <c r="G115" s="37" t="str">
        <f>IF('[1]2026'!H113&lt;&gt;"",'[1]2026'!H113,"")</f>
        <v/>
      </c>
      <c r="I115" s="35"/>
      <c r="N115" s="37"/>
      <c r="P115" s="35"/>
      <c r="S115" s="35"/>
      <c r="T115" s="35"/>
      <c r="U115" s="35"/>
    </row>
    <row r="116" spans="3:21" x14ac:dyDescent="0.2">
      <c r="C116" s="35" t="str">
        <f>IF('[1]2026'!D114&lt;&gt;"",'[1]2026'!D114,"")</f>
        <v/>
      </c>
      <c r="D116" s="35" t="str">
        <f>IF('[1]2026'!E114&lt;&gt;"",'[1]2026'!E114,"")</f>
        <v/>
      </c>
      <c r="E116" s="37" t="str">
        <f>IF('[1]2026'!F114&lt;&gt;"",'[1]2026'!F114,"")</f>
        <v/>
      </c>
      <c r="F116" s="37" t="str">
        <f>IF('[1]2026'!G114&lt;&gt;"",'[1]2026'!G114,"")</f>
        <v/>
      </c>
      <c r="G116" s="37" t="str">
        <f>IF('[1]2026'!H114&lt;&gt;"",'[1]2026'!H114,"")</f>
        <v/>
      </c>
      <c r="I116" s="35"/>
      <c r="N116" s="37"/>
      <c r="P116" s="35"/>
      <c r="S116" s="35"/>
      <c r="T116" s="35"/>
      <c r="U116" s="35"/>
    </row>
    <row r="117" spans="3:21" x14ac:dyDescent="0.2">
      <c r="C117" s="35" t="str">
        <f>IF('[1]2026'!D115&lt;&gt;"",'[1]2026'!D115,"")</f>
        <v/>
      </c>
      <c r="D117" s="35" t="str">
        <f>IF('[1]2026'!E115&lt;&gt;"",'[1]2026'!E115,"")</f>
        <v/>
      </c>
      <c r="E117" s="37" t="str">
        <f>IF('[1]2026'!F115&lt;&gt;"",'[1]2026'!F115,"")</f>
        <v/>
      </c>
      <c r="F117" s="37" t="str">
        <f>IF('[1]2026'!G115&lt;&gt;"",'[1]2026'!G115,"")</f>
        <v/>
      </c>
      <c r="G117" s="37" t="str">
        <f>IF('[1]2026'!H115&lt;&gt;"",'[1]2026'!H115,"")</f>
        <v/>
      </c>
      <c r="I117" s="35"/>
      <c r="N117" s="37"/>
      <c r="P117" s="35"/>
      <c r="S117" s="35"/>
      <c r="T117" s="35"/>
      <c r="U117" s="35"/>
    </row>
    <row r="118" spans="3:21" x14ac:dyDescent="0.2">
      <c r="C118" s="35" t="str">
        <f>IF('[1]2026'!D116&lt;&gt;"",'[1]2026'!D116,"")</f>
        <v/>
      </c>
      <c r="D118" s="35" t="str">
        <f>IF('[1]2026'!E116&lt;&gt;"",'[1]2026'!E116,"")</f>
        <v/>
      </c>
      <c r="E118" s="37" t="str">
        <f>IF('[1]2026'!F116&lt;&gt;"",'[1]2026'!F116,"")</f>
        <v/>
      </c>
      <c r="F118" s="37" t="str">
        <f>IF('[1]2026'!G116&lt;&gt;"",'[1]2026'!G116,"")</f>
        <v/>
      </c>
      <c r="G118" s="37" t="str">
        <f>IF('[1]2026'!H116&lt;&gt;"",'[1]2026'!H116,"")</f>
        <v/>
      </c>
      <c r="I118" s="35"/>
      <c r="N118" s="37"/>
      <c r="P118" s="35"/>
      <c r="S118" s="35"/>
      <c r="T118" s="35"/>
      <c r="U118" s="35"/>
    </row>
    <row r="119" spans="3:21" x14ac:dyDescent="0.2">
      <c r="C119" s="35" t="str">
        <f>IF('[1]2026'!D117&lt;&gt;"",'[1]2026'!D117,"")</f>
        <v/>
      </c>
      <c r="D119" s="35" t="str">
        <f>IF('[1]2026'!E117&lt;&gt;"",'[1]2026'!E117,"")</f>
        <v/>
      </c>
      <c r="E119" s="37" t="str">
        <f>IF('[1]2026'!F117&lt;&gt;"",'[1]2026'!F117,"")</f>
        <v/>
      </c>
      <c r="F119" s="37" t="str">
        <f>IF('[1]2026'!G117&lt;&gt;"",'[1]2026'!G117,"")</f>
        <v/>
      </c>
      <c r="G119" s="37" t="str">
        <f>IF('[1]2026'!H117&lt;&gt;"",'[1]2026'!H117,"")</f>
        <v/>
      </c>
      <c r="I119" s="35"/>
      <c r="N119" s="37"/>
      <c r="P119" s="35"/>
      <c r="S119" s="35"/>
      <c r="T119" s="35"/>
      <c r="U119" s="35"/>
    </row>
    <row r="120" spans="3:21" x14ac:dyDescent="0.2">
      <c r="C120" s="35" t="str">
        <f>IF('[1]2026'!D118&lt;&gt;"",'[1]2026'!D118,"")</f>
        <v/>
      </c>
      <c r="D120" s="35" t="str">
        <f>IF('[1]2026'!E118&lt;&gt;"",'[1]2026'!E118,"")</f>
        <v/>
      </c>
      <c r="E120" s="37" t="str">
        <f>IF('[1]2026'!F118&lt;&gt;"",'[1]2026'!F118,"")</f>
        <v/>
      </c>
      <c r="F120" s="37" t="str">
        <f>IF('[1]2026'!G118&lt;&gt;"",'[1]2026'!G118,"")</f>
        <v/>
      </c>
      <c r="G120" s="37" t="str">
        <f>IF('[1]2026'!H118&lt;&gt;"",'[1]2026'!H118,"")</f>
        <v/>
      </c>
      <c r="I120" s="35"/>
      <c r="N120" s="37"/>
      <c r="P120" s="35"/>
      <c r="S120" s="35"/>
      <c r="T120" s="35"/>
      <c r="U120" s="35"/>
    </row>
    <row r="121" spans="3:21" x14ac:dyDescent="0.2">
      <c r="C121" s="35" t="str">
        <f>IF('[1]2026'!D119&lt;&gt;"",'[1]2026'!D119,"")</f>
        <v/>
      </c>
      <c r="D121" s="35" t="str">
        <f>IF('[1]2026'!E119&lt;&gt;"",'[1]2026'!E119,"")</f>
        <v/>
      </c>
      <c r="E121" s="37" t="str">
        <f>IF('[1]2026'!F119&lt;&gt;"",'[1]2026'!F119,"")</f>
        <v/>
      </c>
      <c r="F121" s="37" t="str">
        <f>IF('[1]2026'!G119&lt;&gt;"",'[1]2026'!G119,"")</f>
        <v/>
      </c>
      <c r="G121" s="37" t="str">
        <f>IF('[1]2026'!H119&lt;&gt;"",'[1]2026'!H119,"")</f>
        <v/>
      </c>
      <c r="I121" s="35"/>
      <c r="N121" s="37"/>
      <c r="P121" s="35"/>
      <c r="S121" s="35"/>
      <c r="T121" s="35"/>
      <c r="U121" s="35"/>
    </row>
    <row r="122" spans="3:21" x14ac:dyDescent="0.2">
      <c r="C122" s="35" t="str">
        <f>IF('[1]2026'!D120&lt;&gt;"",'[1]2026'!D120,"")</f>
        <v/>
      </c>
      <c r="D122" s="35" t="str">
        <f>IF('[1]2026'!E120&lt;&gt;"",'[1]2026'!E120,"")</f>
        <v/>
      </c>
      <c r="E122" s="37" t="str">
        <f>IF('[1]2026'!F120&lt;&gt;"",'[1]2026'!F120,"")</f>
        <v/>
      </c>
      <c r="F122" s="37" t="str">
        <f>IF('[1]2026'!G120&lt;&gt;"",'[1]2026'!G120,"")</f>
        <v/>
      </c>
      <c r="G122" s="37" t="str">
        <f>IF('[1]2026'!H120&lt;&gt;"",'[1]2026'!H120,"")</f>
        <v/>
      </c>
      <c r="I122" s="35"/>
      <c r="N122" s="37"/>
      <c r="P122" s="35"/>
      <c r="S122" s="35"/>
      <c r="T122" s="35"/>
      <c r="U122" s="35"/>
    </row>
    <row r="123" spans="3:21" x14ac:dyDescent="0.2">
      <c r="C123" s="35" t="str">
        <f>IF('[1]2026'!D121&lt;&gt;"",'[1]2026'!D121,"")</f>
        <v/>
      </c>
      <c r="D123" s="35" t="str">
        <f>IF('[1]2026'!E121&lt;&gt;"",'[1]2026'!E121,"")</f>
        <v/>
      </c>
      <c r="E123" s="37" t="str">
        <f>IF('[1]2026'!F121&lt;&gt;"",'[1]2026'!F121,"")</f>
        <v/>
      </c>
      <c r="F123" s="37" t="str">
        <f>IF('[1]2026'!G121&lt;&gt;"",'[1]2026'!G121,"")</f>
        <v/>
      </c>
      <c r="G123" s="37" t="str">
        <f>IF('[1]2026'!H121&lt;&gt;"",'[1]2026'!H121,"")</f>
        <v/>
      </c>
      <c r="I123" s="35"/>
      <c r="N123" s="37"/>
      <c r="P123" s="35"/>
      <c r="S123" s="35"/>
      <c r="T123" s="35"/>
      <c r="U123" s="35"/>
    </row>
    <row r="124" spans="3:21" x14ac:dyDescent="0.2">
      <c r="C124" s="35" t="str">
        <f>IF('[1]2026'!D122&lt;&gt;"",'[1]2026'!D122,"")</f>
        <v/>
      </c>
      <c r="D124" s="35" t="str">
        <f>IF('[1]2026'!E122&lt;&gt;"",'[1]2026'!E122,"")</f>
        <v/>
      </c>
      <c r="E124" s="37" t="str">
        <f>IF('[1]2026'!F122&lt;&gt;"",'[1]2026'!F122,"")</f>
        <v/>
      </c>
      <c r="F124" s="37" t="str">
        <f>IF('[1]2026'!G122&lt;&gt;"",'[1]2026'!G122,"")</f>
        <v/>
      </c>
      <c r="G124" s="37" t="str">
        <f>IF('[1]2026'!H122&lt;&gt;"",'[1]2026'!H122,"")</f>
        <v/>
      </c>
      <c r="I124" s="35"/>
      <c r="N124" s="37"/>
      <c r="P124" s="35"/>
      <c r="S124" s="35"/>
      <c r="T124" s="35"/>
      <c r="U124" s="35"/>
    </row>
    <row r="125" spans="3:21" x14ac:dyDescent="0.2">
      <c r="C125" s="35" t="str">
        <f>IF('[1]2026'!D123&lt;&gt;"",'[1]2026'!D123,"")</f>
        <v/>
      </c>
      <c r="D125" s="35" t="str">
        <f>IF('[1]2026'!E123&lt;&gt;"",'[1]2026'!E123,"")</f>
        <v/>
      </c>
      <c r="E125" s="37" t="str">
        <f>IF('[1]2026'!F123&lt;&gt;"",'[1]2026'!F123,"")</f>
        <v/>
      </c>
      <c r="F125" s="37" t="str">
        <f>IF('[1]2026'!G123&lt;&gt;"",'[1]2026'!G123,"")</f>
        <v/>
      </c>
      <c r="G125" s="37" t="str">
        <f>IF('[1]2026'!H123&lt;&gt;"",'[1]2026'!H123,"")</f>
        <v/>
      </c>
      <c r="I125" s="35"/>
      <c r="N125" s="37"/>
      <c r="P125" s="35"/>
      <c r="S125" s="35"/>
      <c r="T125" s="35"/>
      <c r="U125" s="35"/>
    </row>
    <row r="126" spans="3:21" x14ac:dyDescent="0.2">
      <c r="C126" s="35" t="str">
        <f>IF('[1]2026'!D124&lt;&gt;"",'[1]2026'!D124,"")</f>
        <v/>
      </c>
      <c r="D126" s="35" t="str">
        <f>IF('[1]2026'!E124&lt;&gt;"",'[1]2026'!E124,"")</f>
        <v/>
      </c>
      <c r="E126" s="37" t="str">
        <f>IF('[1]2026'!F124&lt;&gt;"",'[1]2026'!F124,"")</f>
        <v/>
      </c>
      <c r="F126" s="37" t="str">
        <f>IF('[1]2026'!G124&lt;&gt;"",'[1]2026'!G124,"")</f>
        <v/>
      </c>
      <c r="G126" s="37" t="str">
        <f>IF('[1]2026'!H124&lt;&gt;"",'[1]2026'!H124,"")</f>
        <v/>
      </c>
      <c r="I126" s="35"/>
      <c r="N126" s="37"/>
      <c r="P126" s="35"/>
      <c r="S126" s="35"/>
      <c r="T126" s="35"/>
      <c r="U126" s="35"/>
    </row>
    <row r="127" spans="3:21" x14ac:dyDescent="0.2">
      <c r="C127" s="35" t="str">
        <f>IF('[1]2026'!D125&lt;&gt;"",'[1]2026'!D125,"")</f>
        <v/>
      </c>
      <c r="D127" s="35" t="str">
        <f>IF('[1]2026'!E125&lt;&gt;"",'[1]2026'!E125,"")</f>
        <v/>
      </c>
      <c r="E127" s="37" t="str">
        <f>IF('[1]2026'!F125&lt;&gt;"",'[1]2026'!F125,"")</f>
        <v/>
      </c>
      <c r="F127" s="37" t="str">
        <f>IF('[1]2026'!G125&lt;&gt;"",'[1]2026'!G125,"")</f>
        <v/>
      </c>
      <c r="G127" s="37" t="str">
        <f>IF('[1]2026'!H125&lt;&gt;"",'[1]2026'!H125,"")</f>
        <v/>
      </c>
      <c r="I127" s="35"/>
      <c r="N127" s="37"/>
      <c r="P127" s="35"/>
      <c r="S127" s="35"/>
      <c r="T127" s="35"/>
      <c r="U127" s="35"/>
    </row>
    <row r="128" spans="3:21" x14ac:dyDescent="0.2">
      <c r="C128" s="35" t="str">
        <f>IF('[1]2026'!D126&lt;&gt;"",'[1]2026'!D126,"")</f>
        <v/>
      </c>
      <c r="D128" s="35" t="str">
        <f>IF('[1]2026'!E126&lt;&gt;"",'[1]2026'!E126,"")</f>
        <v/>
      </c>
      <c r="E128" s="37" t="str">
        <f>IF('[1]2026'!F126&lt;&gt;"",'[1]2026'!F126,"")</f>
        <v/>
      </c>
      <c r="F128" s="37" t="str">
        <f>IF('[1]2026'!G126&lt;&gt;"",'[1]2026'!G126,"")</f>
        <v/>
      </c>
      <c r="G128" s="37" t="str">
        <f>IF('[1]2026'!H126&lt;&gt;"",'[1]2026'!H126,"")</f>
        <v/>
      </c>
      <c r="I128" s="35"/>
      <c r="N128" s="37"/>
      <c r="P128" s="35"/>
      <c r="S128" s="35"/>
      <c r="T128" s="35"/>
      <c r="U128" s="35"/>
    </row>
    <row r="129" spans="3:21" x14ac:dyDescent="0.2">
      <c r="C129" s="35" t="str">
        <f>IF('[1]2026'!D127&lt;&gt;"",'[1]2026'!D127,"")</f>
        <v/>
      </c>
      <c r="D129" s="35" t="str">
        <f>IF('[1]2026'!E127&lt;&gt;"",'[1]2026'!E127,"")</f>
        <v/>
      </c>
      <c r="E129" s="37" t="str">
        <f>IF('[1]2026'!F127&lt;&gt;"",'[1]2026'!F127,"")</f>
        <v/>
      </c>
      <c r="F129" s="37" t="str">
        <f>IF('[1]2026'!G127&lt;&gt;"",'[1]2026'!G127,"")</f>
        <v/>
      </c>
      <c r="G129" s="37" t="str">
        <f>IF('[1]2026'!H127&lt;&gt;"",'[1]2026'!H127,"")</f>
        <v/>
      </c>
      <c r="I129" s="35"/>
      <c r="N129" s="37"/>
      <c r="P129" s="35"/>
      <c r="S129" s="35"/>
      <c r="T129" s="35"/>
      <c r="U129" s="35"/>
    </row>
    <row r="130" spans="3:21" x14ac:dyDescent="0.2">
      <c r="C130" s="35" t="str">
        <f>IF('[1]2026'!D128&lt;&gt;"",'[1]2026'!D128,"")</f>
        <v/>
      </c>
      <c r="D130" s="35" t="str">
        <f>IF('[1]2026'!E128&lt;&gt;"",'[1]2026'!E128,"")</f>
        <v/>
      </c>
      <c r="E130" s="37" t="str">
        <f>IF('[1]2026'!F128&lt;&gt;"",'[1]2026'!F128,"")</f>
        <v/>
      </c>
      <c r="F130" s="37" t="str">
        <f>IF('[1]2026'!G128&lt;&gt;"",'[1]2026'!G128,"")</f>
        <v/>
      </c>
      <c r="G130" s="37" t="str">
        <f>IF('[1]2026'!H128&lt;&gt;"",'[1]2026'!H128,"")</f>
        <v/>
      </c>
      <c r="I130" s="35"/>
      <c r="N130" s="37"/>
      <c r="P130" s="35"/>
      <c r="S130" s="35"/>
      <c r="T130" s="35"/>
      <c r="U130" s="35"/>
    </row>
    <row r="131" spans="3:21" x14ac:dyDescent="0.2">
      <c r="C131" s="35" t="str">
        <f>IF('[1]2026'!D129&lt;&gt;"",'[1]2026'!D129,"")</f>
        <v/>
      </c>
      <c r="D131" s="35" t="str">
        <f>IF('[1]2026'!E129&lt;&gt;"",'[1]2026'!E129,"")</f>
        <v/>
      </c>
      <c r="E131" s="37" t="str">
        <f>IF('[1]2026'!F129&lt;&gt;"",'[1]2026'!F129,"")</f>
        <v/>
      </c>
      <c r="F131" s="37" t="str">
        <f>IF('[1]2026'!G129&lt;&gt;"",'[1]2026'!G129,"")</f>
        <v/>
      </c>
      <c r="G131" s="37" t="str">
        <f>IF('[1]2026'!H129&lt;&gt;"",'[1]2026'!H129,"")</f>
        <v/>
      </c>
      <c r="I131" s="35"/>
      <c r="N131" s="37"/>
      <c r="P131" s="35"/>
      <c r="S131" s="35"/>
      <c r="T131" s="35"/>
      <c r="U131" s="35"/>
    </row>
    <row r="132" spans="3:21" x14ac:dyDescent="0.2">
      <c r="C132" s="35" t="str">
        <f>IF('[1]2026'!D130&lt;&gt;"",'[1]2026'!D130,"")</f>
        <v/>
      </c>
      <c r="D132" s="35" t="str">
        <f>IF('[1]2026'!E130&lt;&gt;"",'[1]2026'!E130,"")</f>
        <v/>
      </c>
      <c r="E132" s="37" t="str">
        <f>IF('[1]2026'!F130&lt;&gt;"",'[1]2026'!F130,"")</f>
        <v/>
      </c>
      <c r="F132" s="37" t="str">
        <f>IF('[1]2026'!G130&lt;&gt;"",'[1]2026'!G130,"")</f>
        <v/>
      </c>
      <c r="G132" s="37" t="str">
        <f>IF('[1]2026'!H130&lt;&gt;"",'[1]2026'!H130,"")</f>
        <v/>
      </c>
      <c r="I132" s="35"/>
      <c r="N132" s="37"/>
      <c r="P132" s="35"/>
      <c r="S132" s="35"/>
      <c r="T132" s="35"/>
      <c r="U132" s="35"/>
    </row>
    <row r="133" spans="3:21" x14ac:dyDescent="0.2">
      <c r="C133" s="35" t="str">
        <f>IF('[1]2026'!D131&lt;&gt;"",'[1]2026'!D131,"")</f>
        <v/>
      </c>
      <c r="D133" s="35" t="str">
        <f>IF('[1]2026'!E131&lt;&gt;"",'[1]2026'!E131,"")</f>
        <v/>
      </c>
      <c r="E133" s="37" t="str">
        <f>IF('[1]2026'!F131&lt;&gt;"",'[1]2026'!F131,"")</f>
        <v/>
      </c>
      <c r="F133" s="37" t="str">
        <f>IF('[1]2026'!G131&lt;&gt;"",'[1]2026'!G131,"")</f>
        <v/>
      </c>
      <c r="G133" s="37" t="str">
        <f>IF('[1]2026'!H131&lt;&gt;"",'[1]2026'!H131,"")</f>
        <v/>
      </c>
      <c r="I133" s="35"/>
      <c r="N133" s="37"/>
      <c r="P133" s="35"/>
      <c r="S133" s="35"/>
      <c r="T133" s="35"/>
      <c r="U133" s="35"/>
    </row>
    <row r="134" spans="3:21" x14ac:dyDescent="0.2">
      <c r="C134" s="35" t="str">
        <f>IF('[1]2026'!D132&lt;&gt;"",'[1]2026'!D132,"")</f>
        <v/>
      </c>
      <c r="D134" s="35" t="str">
        <f>IF('[1]2026'!E132&lt;&gt;"",'[1]2026'!E132,"")</f>
        <v/>
      </c>
      <c r="E134" s="37" t="str">
        <f>IF('[1]2026'!F132&lt;&gt;"",'[1]2026'!F132,"")</f>
        <v/>
      </c>
      <c r="F134" s="37" t="str">
        <f>IF('[1]2026'!G132&lt;&gt;"",'[1]2026'!G132,"")</f>
        <v/>
      </c>
      <c r="G134" s="37" t="str">
        <f>IF('[1]2026'!H132&lt;&gt;"",'[1]2026'!H132,"")</f>
        <v/>
      </c>
      <c r="I134" s="35"/>
      <c r="N134" s="37"/>
      <c r="P134" s="35"/>
      <c r="S134" s="35"/>
      <c r="T134" s="35"/>
      <c r="U134" s="35"/>
    </row>
    <row r="135" spans="3:21" x14ac:dyDescent="0.2">
      <c r="C135" s="35" t="str">
        <f>IF('[1]2026'!D133&lt;&gt;"",'[1]2026'!D133,"")</f>
        <v/>
      </c>
      <c r="D135" s="35" t="str">
        <f>IF('[1]2026'!E133&lt;&gt;"",'[1]2026'!E133,"")</f>
        <v/>
      </c>
      <c r="E135" s="37" t="str">
        <f>IF('[1]2026'!F133&lt;&gt;"",'[1]2026'!F133,"")</f>
        <v/>
      </c>
      <c r="F135" s="37" t="str">
        <f>IF('[1]2026'!G133&lt;&gt;"",'[1]2026'!G133,"")</f>
        <v/>
      </c>
      <c r="G135" s="37" t="str">
        <f>IF('[1]2026'!H133&lt;&gt;"",'[1]2026'!H133,"")</f>
        <v/>
      </c>
      <c r="I135" s="35"/>
      <c r="N135" s="37"/>
      <c r="P135" s="35"/>
      <c r="S135" s="35"/>
      <c r="T135" s="35"/>
      <c r="U135" s="35"/>
    </row>
    <row r="136" spans="3:21" x14ac:dyDescent="0.2">
      <c r="C136" s="35" t="str">
        <f>IF('[1]2026'!D134&lt;&gt;"",'[1]2026'!D134,"")</f>
        <v/>
      </c>
      <c r="D136" s="35" t="str">
        <f>IF('[1]2026'!E134&lt;&gt;"",'[1]2026'!E134,"")</f>
        <v/>
      </c>
      <c r="E136" s="37" t="str">
        <f>IF('[1]2026'!F134&lt;&gt;"",'[1]2026'!F134,"")</f>
        <v/>
      </c>
      <c r="F136" s="37" t="str">
        <f>IF('[1]2026'!G134&lt;&gt;"",'[1]2026'!G134,"")</f>
        <v/>
      </c>
      <c r="G136" s="37" t="str">
        <f>IF('[1]2026'!H134&lt;&gt;"",'[1]2026'!H134,"")</f>
        <v/>
      </c>
      <c r="I136" s="35"/>
      <c r="N136" s="37"/>
      <c r="P136" s="35"/>
      <c r="S136" s="35"/>
      <c r="T136" s="35"/>
      <c r="U136" s="35"/>
    </row>
    <row r="137" spans="3:21" x14ac:dyDescent="0.2">
      <c r="C137" s="35" t="str">
        <f>IF('[1]2026'!D135&lt;&gt;"",'[1]2026'!D135,"")</f>
        <v/>
      </c>
      <c r="D137" s="35" t="str">
        <f>IF('[1]2026'!E135&lt;&gt;"",'[1]2026'!E135,"")</f>
        <v/>
      </c>
      <c r="E137" s="37" t="str">
        <f>IF('[1]2026'!F135&lt;&gt;"",'[1]2026'!F135,"")</f>
        <v/>
      </c>
      <c r="F137" s="37" t="str">
        <f>IF('[1]2026'!G135&lt;&gt;"",'[1]2026'!G135,"")</f>
        <v/>
      </c>
      <c r="G137" s="37" t="str">
        <f>IF('[1]2026'!H135&lt;&gt;"",'[1]2026'!H135,"")</f>
        <v/>
      </c>
      <c r="I137" s="35"/>
      <c r="N137" s="37"/>
      <c r="P137" s="35"/>
      <c r="S137" s="35"/>
      <c r="T137" s="35"/>
      <c r="U137" s="35"/>
    </row>
    <row r="138" spans="3:21" x14ac:dyDescent="0.2">
      <c r="C138" s="35" t="str">
        <f>IF('[1]2026'!D136&lt;&gt;"",'[1]2026'!D136,"")</f>
        <v/>
      </c>
      <c r="D138" s="35" t="str">
        <f>IF('[1]2026'!E136&lt;&gt;"",'[1]2026'!E136,"")</f>
        <v/>
      </c>
      <c r="E138" s="37" t="str">
        <f>IF('[1]2026'!F136&lt;&gt;"",'[1]2026'!F136,"")</f>
        <v/>
      </c>
      <c r="F138" s="37" t="str">
        <f>IF('[1]2026'!G136&lt;&gt;"",'[1]2026'!G136,"")</f>
        <v/>
      </c>
      <c r="G138" s="37" t="str">
        <f>IF('[1]2026'!H136&lt;&gt;"",'[1]2026'!H136,"")</f>
        <v/>
      </c>
      <c r="I138" s="35"/>
      <c r="N138" s="37"/>
      <c r="P138" s="35"/>
      <c r="S138" s="35"/>
      <c r="T138" s="35"/>
      <c r="U138" s="35"/>
    </row>
    <row r="139" spans="3:21" x14ac:dyDescent="0.2">
      <c r="C139" s="35" t="str">
        <f>IF('[1]2026'!D137&lt;&gt;"",'[1]2026'!D137,"")</f>
        <v/>
      </c>
      <c r="D139" s="35" t="str">
        <f>IF('[1]2026'!E137&lt;&gt;"",'[1]2026'!E137,"")</f>
        <v/>
      </c>
      <c r="E139" s="37" t="str">
        <f>IF('[1]2026'!F137&lt;&gt;"",'[1]2026'!F137,"")</f>
        <v/>
      </c>
      <c r="F139" s="37" t="str">
        <f>IF('[1]2026'!G137&lt;&gt;"",'[1]2026'!G137,"")</f>
        <v/>
      </c>
      <c r="G139" s="37" t="str">
        <f>IF('[1]2026'!H137&lt;&gt;"",'[1]2026'!H137,"")</f>
        <v/>
      </c>
      <c r="I139" s="35"/>
      <c r="N139" s="37"/>
      <c r="P139" s="35"/>
      <c r="S139" s="35"/>
      <c r="T139" s="35"/>
      <c r="U139" s="35"/>
    </row>
    <row r="140" spans="3:21" x14ac:dyDescent="0.2">
      <c r="C140" s="35" t="str">
        <f>IF('[1]2026'!D138&lt;&gt;"",'[1]2026'!D138,"")</f>
        <v/>
      </c>
      <c r="D140" s="35" t="str">
        <f>IF('[1]2026'!E138&lt;&gt;"",'[1]2026'!E138,"")</f>
        <v/>
      </c>
      <c r="E140" s="37" t="str">
        <f>IF('[1]2026'!F138&lt;&gt;"",'[1]2026'!F138,"")</f>
        <v/>
      </c>
      <c r="F140" s="37" t="str">
        <f>IF('[1]2026'!G138&lt;&gt;"",'[1]2026'!G138,"")</f>
        <v/>
      </c>
      <c r="G140" s="37" t="str">
        <f>IF('[1]2026'!H138&lt;&gt;"",'[1]2026'!H138,"")</f>
        <v/>
      </c>
      <c r="I140" s="35"/>
      <c r="N140" s="37"/>
      <c r="P140" s="35"/>
      <c r="S140" s="35"/>
      <c r="T140" s="35"/>
      <c r="U140" s="35"/>
    </row>
    <row r="141" spans="3:21" x14ac:dyDescent="0.2">
      <c r="C141" s="35" t="str">
        <f>IF('[1]2026'!D139&lt;&gt;"",'[1]2026'!D139,"")</f>
        <v/>
      </c>
      <c r="D141" s="35" t="str">
        <f>IF('[1]2026'!E139&lt;&gt;"",'[1]2026'!E139,"")</f>
        <v/>
      </c>
      <c r="E141" s="37" t="str">
        <f>IF('[1]2026'!F139&lt;&gt;"",'[1]2026'!F139,"")</f>
        <v/>
      </c>
      <c r="F141" s="37" t="str">
        <f>IF('[1]2026'!G139&lt;&gt;"",'[1]2026'!G139,"")</f>
        <v/>
      </c>
      <c r="G141" s="37" t="str">
        <f>IF('[1]2026'!H139&lt;&gt;"",'[1]2026'!H139,"")</f>
        <v/>
      </c>
      <c r="I141" s="35"/>
      <c r="N141" s="37"/>
      <c r="P141" s="35"/>
      <c r="S141" s="35"/>
      <c r="T141" s="35"/>
      <c r="U141" s="35"/>
    </row>
    <row r="142" spans="3:21" x14ac:dyDescent="0.2">
      <c r="C142" s="35" t="str">
        <f>IF('[1]2026'!D140&lt;&gt;"",'[1]2026'!D140,"")</f>
        <v/>
      </c>
      <c r="D142" s="35" t="str">
        <f>IF('[1]2026'!E140&lt;&gt;"",'[1]2026'!E140,"")</f>
        <v/>
      </c>
      <c r="E142" s="37" t="str">
        <f>IF('[1]2026'!F140&lt;&gt;"",'[1]2026'!F140,"")</f>
        <v/>
      </c>
      <c r="F142" s="37" t="str">
        <f>IF('[1]2026'!G140&lt;&gt;"",'[1]2026'!G140,"")</f>
        <v/>
      </c>
      <c r="G142" s="37" t="str">
        <f>IF('[1]2026'!H140&lt;&gt;"",'[1]2026'!H140,"")</f>
        <v/>
      </c>
      <c r="I142" s="35"/>
      <c r="N142" s="37"/>
      <c r="P142" s="35"/>
      <c r="S142" s="35"/>
      <c r="T142" s="35"/>
      <c r="U142" s="35"/>
    </row>
    <row r="143" spans="3:21" x14ac:dyDescent="0.2">
      <c r="C143" s="35" t="str">
        <f>IF('[1]2026'!D141&lt;&gt;"",'[1]2026'!D141,"")</f>
        <v/>
      </c>
      <c r="D143" s="35" t="str">
        <f>IF('[1]2026'!E141&lt;&gt;"",'[1]2026'!E141,"")</f>
        <v/>
      </c>
      <c r="E143" s="37" t="str">
        <f>IF('[1]2026'!F141&lt;&gt;"",'[1]2026'!F141,"")</f>
        <v/>
      </c>
      <c r="F143" s="37" t="str">
        <f>IF('[1]2026'!G141&lt;&gt;"",'[1]2026'!G141,"")</f>
        <v/>
      </c>
      <c r="G143" s="37" t="str">
        <f>IF('[1]2026'!H141&lt;&gt;"",'[1]2026'!H141,"")</f>
        <v/>
      </c>
      <c r="I143" s="35"/>
      <c r="N143" s="37"/>
      <c r="P143" s="35"/>
      <c r="S143" s="35"/>
      <c r="T143" s="35"/>
      <c r="U143" s="35"/>
    </row>
    <row r="144" spans="3:21" x14ac:dyDescent="0.2">
      <c r="C144" s="35" t="str">
        <f>IF('[1]2026'!D142&lt;&gt;"",'[1]2026'!D142,"")</f>
        <v/>
      </c>
      <c r="D144" s="35" t="str">
        <f>IF('[1]2026'!E142&lt;&gt;"",'[1]2026'!E142,"")</f>
        <v/>
      </c>
      <c r="E144" s="37" t="str">
        <f>IF('[1]2026'!F142&lt;&gt;"",'[1]2026'!F142,"")</f>
        <v/>
      </c>
      <c r="F144" s="37" t="str">
        <f>IF('[1]2026'!G142&lt;&gt;"",'[1]2026'!G142,"")</f>
        <v/>
      </c>
      <c r="G144" s="37" t="str">
        <f>IF('[1]2026'!H142&lt;&gt;"",'[1]2026'!H142,"")</f>
        <v/>
      </c>
      <c r="I144" s="35"/>
      <c r="N144" s="37"/>
      <c r="P144" s="35"/>
      <c r="S144" s="35"/>
      <c r="T144" s="35"/>
      <c r="U144" s="35"/>
    </row>
    <row r="145" spans="3:21" x14ac:dyDescent="0.2">
      <c r="C145" s="35" t="str">
        <f>IF('[1]2026'!D143&lt;&gt;"",'[1]2026'!D143,"")</f>
        <v/>
      </c>
      <c r="D145" s="35" t="str">
        <f>IF('[1]2026'!E143&lt;&gt;"",'[1]2026'!E143,"")</f>
        <v/>
      </c>
      <c r="E145" s="37" t="str">
        <f>IF('[1]2026'!F143&lt;&gt;"",'[1]2026'!F143,"")</f>
        <v/>
      </c>
      <c r="F145" s="37" t="str">
        <f>IF('[1]2026'!G143&lt;&gt;"",'[1]2026'!G143,"")</f>
        <v/>
      </c>
      <c r="G145" s="37" t="str">
        <f>IF('[1]2026'!H143&lt;&gt;"",'[1]2026'!H143,"")</f>
        <v/>
      </c>
      <c r="I145" s="35"/>
      <c r="N145" s="37"/>
      <c r="P145" s="35"/>
      <c r="S145" s="35"/>
      <c r="T145" s="35"/>
      <c r="U145" s="35"/>
    </row>
    <row r="146" spans="3:21" x14ac:dyDescent="0.2">
      <c r="C146" s="35" t="str">
        <f>IF('[1]2026'!D144&lt;&gt;"",'[1]2026'!D144,"")</f>
        <v/>
      </c>
      <c r="D146" s="35" t="str">
        <f>IF('[1]2026'!E144&lt;&gt;"",'[1]2026'!E144,"")</f>
        <v/>
      </c>
      <c r="E146" s="37" t="str">
        <f>IF('[1]2026'!F144&lt;&gt;"",'[1]2026'!F144,"")</f>
        <v/>
      </c>
      <c r="F146" s="37" t="str">
        <f>IF('[1]2026'!G144&lt;&gt;"",'[1]2026'!G144,"")</f>
        <v/>
      </c>
      <c r="G146" s="37" t="str">
        <f>IF('[1]2026'!H144&lt;&gt;"",'[1]2026'!H144,"")</f>
        <v/>
      </c>
      <c r="I146" s="35"/>
      <c r="N146" s="37"/>
      <c r="P146" s="35"/>
      <c r="S146" s="35"/>
      <c r="T146" s="35"/>
      <c r="U146" s="35"/>
    </row>
    <row r="147" spans="3:21" x14ac:dyDescent="0.2">
      <c r="C147" s="35" t="str">
        <f>IF('[1]2026'!D145&lt;&gt;"",'[1]2026'!D145,"")</f>
        <v/>
      </c>
      <c r="D147" s="35" t="str">
        <f>IF('[1]2026'!E145&lt;&gt;"",'[1]2026'!E145,"")</f>
        <v/>
      </c>
      <c r="E147" s="37" t="str">
        <f>IF('[1]2026'!F145&lt;&gt;"",'[1]2026'!F145,"")</f>
        <v/>
      </c>
      <c r="F147" s="37" t="str">
        <f>IF('[1]2026'!G145&lt;&gt;"",'[1]2026'!G145,"")</f>
        <v/>
      </c>
      <c r="G147" s="37" t="str">
        <f>IF('[1]2026'!H145&lt;&gt;"",'[1]2026'!H145,"")</f>
        <v/>
      </c>
      <c r="I147" s="35"/>
      <c r="N147" s="37"/>
      <c r="P147" s="35"/>
      <c r="S147" s="35"/>
      <c r="T147" s="35"/>
      <c r="U147" s="35"/>
    </row>
    <row r="148" spans="3:21" x14ac:dyDescent="0.2">
      <c r="C148" s="35" t="str">
        <f>IF('[1]2026'!D146&lt;&gt;"",'[1]2026'!D146,"")</f>
        <v/>
      </c>
      <c r="D148" s="35" t="str">
        <f>IF('[1]2026'!E146&lt;&gt;"",'[1]2026'!E146,"")</f>
        <v/>
      </c>
      <c r="E148" s="37" t="str">
        <f>IF('[1]2026'!F146&lt;&gt;"",'[1]2026'!F146,"")</f>
        <v/>
      </c>
      <c r="F148" s="37" t="str">
        <f>IF('[1]2026'!G146&lt;&gt;"",'[1]2026'!G146,"")</f>
        <v/>
      </c>
      <c r="G148" s="37" t="str">
        <f>IF('[1]2026'!H146&lt;&gt;"",'[1]2026'!H146,"")</f>
        <v/>
      </c>
      <c r="I148" s="35"/>
      <c r="N148" s="37"/>
      <c r="P148" s="35"/>
      <c r="S148" s="35"/>
      <c r="T148" s="35"/>
      <c r="U148" s="35"/>
    </row>
    <row r="149" spans="3:21" x14ac:dyDescent="0.2">
      <c r="C149" s="35" t="str">
        <f>IF('[1]2026'!D147&lt;&gt;"",'[1]2026'!D147,"")</f>
        <v/>
      </c>
      <c r="D149" s="35" t="str">
        <f>IF('[1]2026'!E147&lt;&gt;"",'[1]2026'!E147,"")</f>
        <v/>
      </c>
      <c r="E149" s="37" t="str">
        <f>IF('[1]2026'!F147&lt;&gt;"",'[1]2026'!F147,"")</f>
        <v/>
      </c>
      <c r="F149" s="37" t="str">
        <f>IF('[1]2026'!G147&lt;&gt;"",'[1]2026'!G147,"")</f>
        <v/>
      </c>
      <c r="G149" s="37" t="str">
        <f>IF('[1]2026'!H147&lt;&gt;"",'[1]2026'!H147,"")</f>
        <v/>
      </c>
      <c r="I149" s="35"/>
      <c r="N149" s="37"/>
      <c r="P149" s="35"/>
      <c r="S149" s="35"/>
      <c r="T149" s="35"/>
      <c r="U149" s="35"/>
    </row>
    <row r="150" spans="3:21" x14ac:dyDescent="0.2">
      <c r="C150" s="35" t="str">
        <f>IF('[1]2026'!D148&lt;&gt;"",'[1]2026'!D148,"")</f>
        <v/>
      </c>
      <c r="D150" s="35" t="str">
        <f>IF('[1]2026'!E148&lt;&gt;"",'[1]2026'!E148,"")</f>
        <v/>
      </c>
      <c r="E150" s="37" t="str">
        <f>IF('[1]2026'!F148&lt;&gt;"",'[1]2026'!F148,"")</f>
        <v/>
      </c>
      <c r="F150" s="37" t="str">
        <f>IF('[1]2026'!G148&lt;&gt;"",'[1]2026'!G148,"")</f>
        <v/>
      </c>
      <c r="G150" s="37" t="str">
        <f>IF('[1]2026'!H148&lt;&gt;"",'[1]2026'!H148,"")</f>
        <v/>
      </c>
      <c r="I150" s="35"/>
      <c r="N150" s="37"/>
      <c r="P150" s="35"/>
      <c r="S150" s="35"/>
      <c r="T150" s="35"/>
      <c r="U150" s="35"/>
    </row>
    <row r="151" spans="3:21" x14ac:dyDescent="0.2">
      <c r="C151" s="35" t="str">
        <f>IF('[1]2026'!D149&lt;&gt;"",'[1]2026'!D149,"")</f>
        <v/>
      </c>
      <c r="D151" s="35" t="str">
        <f>IF('[1]2026'!E149&lt;&gt;"",'[1]2026'!E149,"")</f>
        <v/>
      </c>
      <c r="E151" s="37" t="str">
        <f>IF('[1]2026'!F149&lt;&gt;"",'[1]2026'!F149,"")</f>
        <v/>
      </c>
      <c r="F151" s="37" t="str">
        <f>IF('[1]2026'!G149&lt;&gt;"",'[1]2026'!G149,"")</f>
        <v/>
      </c>
      <c r="G151" s="37" t="str">
        <f>IF('[1]2026'!H149&lt;&gt;"",'[1]2026'!H149,"")</f>
        <v/>
      </c>
      <c r="I151" s="35"/>
      <c r="N151" s="37"/>
      <c r="P151" s="35"/>
      <c r="S151" s="35"/>
      <c r="T151" s="35"/>
      <c r="U151" s="35"/>
    </row>
    <row r="152" spans="3:21" x14ac:dyDescent="0.2">
      <c r="C152" s="35" t="str">
        <f>IF('[1]2026'!D150&lt;&gt;"",'[1]2026'!D150,"")</f>
        <v/>
      </c>
      <c r="D152" s="35" t="str">
        <f>IF('[1]2026'!E150&lt;&gt;"",'[1]2026'!E150,"")</f>
        <v/>
      </c>
      <c r="E152" s="37" t="str">
        <f>IF('[1]2026'!F150&lt;&gt;"",'[1]2026'!F150,"")</f>
        <v/>
      </c>
      <c r="F152" s="37" t="str">
        <f>IF('[1]2026'!G150&lt;&gt;"",'[1]2026'!G150,"")</f>
        <v/>
      </c>
      <c r="G152" s="37" t="str">
        <f>IF('[1]2026'!H150&lt;&gt;"",'[1]2026'!H150,"")</f>
        <v/>
      </c>
      <c r="I152" s="35"/>
      <c r="N152" s="37"/>
      <c r="P152" s="35"/>
      <c r="S152" s="35"/>
      <c r="T152" s="35"/>
      <c r="U152" s="35"/>
    </row>
    <row r="153" spans="3:21" x14ac:dyDescent="0.2">
      <c r="C153" s="35" t="str">
        <f>IF('[1]2026'!D151&lt;&gt;"",'[1]2026'!D151,"")</f>
        <v/>
      </c>
      <c r="D153" s="35" t="str">
        <f>IF('[1]2026'!E151&lt;&gt;"",'[1]2026'!E151,"")</f>
        <v/>
      </c>
      <c r="E153" s="37" t="str">
        <f>IF('[1]2026'!F151&lt;&gt;"",'[1]2026'!F151,"")</f>
        <v/>
      </c>
      <c r="F153" s="37" t="str">
        <f>IF('[1]2026'!G151&lt;&gt;"",'[1]2026'!G151,"")</f>
        <v/>
      </c>
      <c r="G153" s="37" t="str">
        <f>IF('[1]2026'!H151&lt;&gt;"",'[1]2026'!H151,"")</f>
        <v/>
      </c>
      <c r="I153" s="35"/>
      <c r="N153" s="37"/>
      <c r="P153" s="35"/>
      <c r="S153" s="35"/>
      <c r="T153" s="35"/>
      <c r="U153" s="35"/>
    </row>
    <row r="154" spans="3:21" x14ac:dyDescent="0.2">
      <c r="C154" s="35" t="str">
        <f>IF('[1]2026'!D152&lt;&gt;"",'[1]2026'!D152,"")</f>
        <v/>
      </c>
      <c r="D154" s="35" t="str">
        <f>IF('[1]2026'!E152&lt;&gt;"",'[1]2026'!E152,"")</f>
        <v/>
      </c>
      <c r="E154" s="37" t="str">
        <f>IF('[1]2026'!F152&lt;&gt;"",'[1]2026'!F152,"")</f>
        <v/>
      </c>
      <c r="F154" s="37" t="str">
        <f>IF('[1]2026'!G152&lt;&gt;"",'[1]2026'!G152,"")</f>
        <v/>
      </c>
      <c r="G154" s="37" t="str">
        <f>IF('[1]2026'!H152&lt;&gt;"",'[1]2026'!H152,"")</f>
        <v/>
      </c>
      <c r="I154" s="35"/>
      <c r="N154" s="37"/>
      <c r="P154" s="35"/>
      <c r="S154" s="35"/>
      <c r="T154" s="35"/>
      <c r="U154" s="35"/>
    </row>
    <row r="155" spans="3:21" x14ac:dyDescent="0.2">
      <c r="C155" s="35" t="str">
        <f>IF('[1]2026'!D153&lt;&gt;"",'[1]2026'!D153,"")</f>
        <v/>
      </c>
      <c r="D155" s="35" t="str">
        <f>IF('[1]2026'!E153&lt;&gt;"",'[1]2026'!E153,"")</f>
        <v/>
      </c>
      <c r="E155" s="37" t="str">
        <f>IF('[1]2026'!F153&lt;&gt;"",'[1]2026'!F153,"")</f>
        <v/>
      </c>
      <c r="F155" s="37" t="str">
        <f>IF('[1]2026'!G153&lt;&gt;"",'[1]2026'!G153,"")</f>
        <v/>
      </c>
      <c r="G155" s="37" t="str">
        <f>IF('[1]2026'!H153&lt;&gt;"",'[1]2026'!H153,"")</f>
        <v/>
      </c>
      <c r="I155" s="35"/>
      <c r="N155" s="37"/>
      <c r="P155" s="35"/>
      <c r="S155" s="35"/>
      <c r="T155" s="35"/>
      <c r="U155" s="35"/>
    </row>
    <row r="156" spans="3:21" x14ac:dyDescent="0.2">
      <c r="C156" s="35" t="str">
        <f>IF('[1]2026'!D154&lt;&gt;"",'[1]2026'!D154,"")</f>
        <v/>
      </c>
      <c r="D156" s="35" t="str">
        <f>IF('[1]2026'!E154&lt;&gt;"",'[1]2026'!E154,"")</f>
        <v/>
      </c>
      <c r="E156" s="37" t="str">
        <f>IF('[1]2026'!F154&lt;&gt;"",'[1]2026'!F154,"")</f>
        <v/>
      </c>
      <c r="F156" s="37" t="str">
        <f>IF('[1]2026'!G154&lt;&gt;"",'[1]2026'!G154,"")</f>
        <v/>
      </c>
      <c r="G156" s="37" t="str">
        <f>IF('[1]2026'!H154&lt;&gt;"",'[1]2026'!H154,"")</f>
        <v/>
      </c>
      <c r="I156" s="35"/>
      <c r="N156" s="37"/>
      <c r="P156" s="35"/>
      <c r="S156" s="35"/>
      <c r="T156" s="35"/>
      <c r="U156" s="35"/>
    </row>
    <row r="157" spans="3:21" x14ac:dyDescent="0.2">
      <c r="C157" s="35" t="str">
        <f>IF('[1]2026'!D155&lt;&gt;"",'[1]2026'!D155,"")</f>
        <v/>
      </c>
      <c r="D157" s="35" t="str">
        <f>IF('[1]2026'!E155&lt;&gt;"",'[1]2026'!E155,"")</f>
        <v/>
      </c>
      <c r="E157" s="37" t="str">
        <f>IF('[1]2026'!F155&lt;&gt;"",'[1]2026'!F155,"")</f>
        <v/>
      </c>
      <c r="F157" s="37" t="str">
        <f>IF('[1]2026'!G155&lt;&gt;"",'[1]2026'!G155,"")</f>
        <v/>
      </c>
      <c r="G157" s="37" t="str">
        <f>IF('[1]2026'!H155&lt;&gt;"",'[1]2026'!H155,"")</f>
        <v/>
      </c>
      <c r="I157" s="35"/>
      <c r="N157" s="37"/>
      <c r="P157" s="35"/>
      <c r="S157" s="35"/>
      <c r="T157" s="35"/>
      <c r="U157" s="35"/>
    </row>
    <row r="158" spans="3:21" x14ac:dyDescent="0.2">
      <c r="C158" s="35" t="str">
        <f>IF('[1]2026'!D156&lt;&gt;"",'[1]2026'!D156,"")</f>
        <v/>
      </c>
      <c r="D158" s="35" t="str">
        <f>IF('[1]2026'!E156&lt;&gt;"",'[1]2026'!E156,"")</f>
        <v/>
      </c>
      <c r="E158" s="37" t="str">
        <f>IF('[1]2026'!F156&lt;&gt;"",'[1]2026'!F156,"")</f>
        <v/>
      </c>
      <c r="F158" s="37" t="str">
        <f>IF('[1]2026'!G156&lt;&gt;"",'[1]2026'!G156,"")</f>
        <v/>
      </c>
      <c r="G158" s="37" t="str">
        <f>IF('[1]2026'!H156&lt;&gt;"",'[1]2026'!H156,"")</f>
        <v/>
      </c>
      <c r="I158" s="35"/>
      <c r="N158" s="37"/>
      <c r="P158" s="35"/>
      <c r="S158" s="35"/>
      <c r="T158" s="35"/>
      <c r="U158" s="35"/>
    </row>
    <row r="159" spans="3:21" x14ac:dyDescent="0.2">
      <c r="C159" s="35" t="str">
        <f>IF('[1]2026'!D157&lt;&gt;"",'[1]2026'!D157,"")</f>
        <v/>
      </c>
      <c r="D159" s="35" t="str">
        <f>IF('[1]2026'!E157&lt;&gt;"",'[1]2026'!E157,"")</f>
        <v/>
      </c>
      <c r="E159" s="37" t="str">
        <f>IF('[1]2026'!F157&lt;&gt;"",'[1]2026'!F157,"")</f>
        <v/>
      </c>
      <c r="F159" s="37" t="str">
        <f>IF('[1]2026'!G157&lt;&gt;"",'[1]2026'!G157,"")</f>
        <v/>
      </c>
      <c r="G159" s="37" t="str">
        <f>IF('[1]2026'!H157&lt;&gt;"",'[1]2026'!H157,"")</f>
        <v/>
      </c>
      <c r="I159" s="35"/>
      <c r="N159" s="37"/>
      <c r="P159" s="35"/>
      <c r="S159" s="35"/>
      <c r="T159" s="35"/>
      <c r="U159" s="35"/>
    </row>
    <row r="160" spans="3:21" x14ac:dyDescent="0.2">
      <c r="C160" s="35" t="str">
        <f>IF('[1]2026'!D158&lt;&gt;"",'[1]2026'!D158,"")</f>
        <v/>
      </c>
      <c r="D160" s="35" t="str">
        <f>IF('[1]2026'!E158&lt;&gt;"",'[1]2026'!E158,"")</f>
        <v/>
      </c>
      <c r="E160" s="37" t="str">
        <f>IF('[1]2026'!F158&lt;&gt;"",'[1]2026'!F158,"")</f>
        <v/>
      </c>
      <c r="F160" s="37" t="str">
        <f>IF('[1]2026'!G158&lt;&gt;"",'[1]2026'!G158,"")</f>
        <v/>
      </c>
      <c r="G160" s="37" t="str">
        <f>IF('[1]2026'!H158&lt;&gt;"",'[1]2026'!H158,"")</f>
        <v/>
      </c>
      <c r="I160" s="35"/>
      <c r="N160" s="37"/>
      <c r="P160" s="35"/>
      <c r="S160" s="35"/>
      <c r="T160" s="35"/>
      <c r="U160" s="35"/>
    </row>
    <row r="161" spans="3:21" x14ac:dyDescent="0.2">
      <c r="C161" s="35" t="str">
        <f>IF('[1]2026'!D159&lt;&gt;"",'[1]2026'!D159,"")</f>
        <v/>
      </c>
      <c r="D161" s="35" t="str">
        <f>IF('[1]2026'!E159&lt;&gt;"",'[1]2026'!E159,"")</f>
        <v/>
      </c>
      <c r="E161" s="37" t="str">
        <f>IF('[1]2026'!F159&lt;&gt;"",'[1]2026'!F159,"")</f>
        <v/>
      </c>
      <c r="F161" s="37" t="str">
        <f>IF('[1]2026'!G159&lt;&gt;"",'[1]2026'!G159,"")</f>
        <v/>
      </c>
      <c r="G161" s="37" t="str">
        <f>IF('[1]2026'!H159&lt;&gt;"",'[1]2026'!H159,"")</f>
        <v/>
      </c>
      <c r="I161" s="35"/>
      <c r="N161" s="37"/>
      <c r="P161" s="35"/>
      <c r="S161" s="35"/>
      <c r="T161" s="35"/>
      <c r="U161" s="35"/>
    </row>
    <row r="162" spans="3:21" x14ac:dyDescent="0.2">
      <c r="C162" s="35" t="str">
        <f>IF('[1]2026'!D160&lt;&gt;"",'[1]2026'!D160,"")</f>
        <v/>
      </c>
      <c r="D162" s="35" t="str">
        <f>IF('[1]2026'!E160&lt;&gt;"",'[1]2026'!E160,"")</f>
        <v/>
      </c>
      <c r="E162" s="37" t="str">
        <f>IF('[1]2026'!F160&lt;&gt;"",'[1]2026'!F160,"")</f>
        <v/>
      </c>
      <c r="F162" s="37" t="str">
        <f>IF('[1]2026'!G160&lt;&gt;"",'[1]2026'!G160,"")</f>
        <v/>
      </c>
      <c r="G162" s="37" t="str">
        <f>IF('[1]2026'!H160&lt;&gt;"",'[1]2026'!H160,"")</f>
        <v/>
      </c>
      <c r="I162" s="35"/>
      <c r="N162" s="37"/>
      <c r="P162" s="35"/>
      <c r="S162" s="35"/>
      <c r="T162" s="35"/>
      <c r="U162" s="35"/>
    </row>
    <row r="163" spans="3:21" x14ac:dyDescent="0.2">
      <c r="C163" s="35" t="str">
        <f>IF('[1]2026'!D161&lt;&gt;"",'[1]2026'!D161,"")</f>
        <v/>
      </c>
      <c r="D163" s="35" t="str">
        <f>IF('[1]2026'!E161&lt;&gt;"",'[1]2026'!E161,"")</f>
        <v/>
      </c>
      <c r="E163" s="37" t="str">
        <f>IF('[1]2026'!F161&lt;&gt;"",'[1]2026'!F161,"")</f>
        <v/>
      </c>
      <c r="F163" s="37" t="str">
        <f>IF('[1]2026'!G161&lt;&gt;"",'[1]2026'!G161,"")</f>
        <v/>
      </c>
      <c r="G163" s="37" t="str">
        <f>IF('[1]2026'!H161&lt;&gt;"",'[1]2026'!H161,"")</f>
        <v/>
      </c>
      <c r="I163" s="35"/>
      <c r="N163" s="37"/>
      <c r="P163" s="35"/>
      <c r="S163" s="35"/>
      <c r="T163" s="35"/>
      <c r="U163" s="35"/>
    </row>
    <row r="164" spans="3:21" x14ac:dyDescent="0.2">
      <c r="C164" s="35" t="str">
        <f>IF('[1]2026'!D162&lt;&gt;"",'[1]2026'!D162,"")</f>
        <v/>
      </c>
      <c r="D164" s="35" t="str">
        <f>IF('[1]2026'!E162&lt;&gt;"",'[1]2026'!E162,"")</f>
        <v/>
      </c>
      <c r="E164" s="37" t="str">
        <f>IF('[1]2026'!F162&lt;&gt;"",'[1]2026'!F162,"")</f>
        <v/>
      </c>
      <c r="F164" s="37" t="str">
        <f>IF('[1]2026'!G162&lt;&gt;"",'[1]2026'!G162,"")</f>
        <v/>
      </c>
      <c r="G164" s="37" t="str">
        <f>IF('[1]2026'!H162&lt;&gt;"",'[1]2026'!H162,"")</f>
        <v/>
      </c>
      <c r="I164" s="35"/>
      <c r="N164" s="37"/>
      <c r="P164" s="35"/>
      <c r="S164" s="35"/>
      <c r="T164" s="35"/>
      <c r="U164" s="35"/>
    </row>
    <row r="165" spans="3:21" x14ac:dyDescent="0.2">
      <c r="C165" s="35" t="str">
        <f>IF('[1]2026'!D163&lt;&gt;"",'[1]2026'!D163,"")</f>
        <v/>
      </c>
      <c r="D165" s="35" t="str">
        <f>IF('[1]2026'!E163&lt;&gt;"",'[1]2026'!E163,"")</f>
        <v/>
      </c>
      <c r="E165" s="37" t="str">
        <f>IF('[1]2026'!F163&lt;&gt;"",'[1]2026'!F163,"")</f>
        <v/>
      </c>
      <c r="F165" s="37" t="str">
        <f>IF('[1]2026'!G163&lt;&gt;"",'[1]2026'!G163,"")</f>
        <v/>
      </c>
      <c r="G165" s="37" t="str">
        <f>IF('[1]2026'!H163&lt;&gt;"",'[1]2026'!H163,"")</f>
        <v/>
      </c>
      <c r="I165" s="35"/>
      <c r="N165" s="37"/>
      <c r="P165" s="35"/>
      <c r="S165" s="35"/>
      <c r="T165" s="35"/>
      <c r="U165" s="35"/>
    </row>
    <row r="166" spans="3:21" x14ac:dyDescent="0.2">
      <c r="C166" s="35" t="str">
        <f>IF('[1]2026'!D164&lt;&gt;"",'[1]2026'!D164,"")</f>
        <v/>
      </c>
      <c r="D166" s="35" t="str">
        <f>IF('[1]2026'!E164&lt;&gt;"",'[1]2026'!E164,"")</f>
        <v/>
      </c>
      <c r="E166" s="37" t="str">
        <f>IF('[1]2026'!F164&lt;&gt;"",'[1]2026'!F164,"")</f>
        <v/>
      </c>
      <c r="F166" s="37" t="str">
        <f>IF('[1]2026'!G164&lt;&gt;"",'[1]2026'!G164,"")</f>
        <v/>
      </c>
      <c r="G166" s="37" t="str">
        <f>IF('[1]2026'!H164&lt;&gt;"",'[1]2026'!H164,"")</f>
        <v/>
      </c>
      <c r="I166" s="35"/>
      <c r="N166" s="37"/>
      <c r="P166" s="35"/>
      <c r="S166" s="35"/>
      <c r="T166" s="35"/>
      <c r="U166" s="35"/>
    </row>
    <row r="167" spans="3:21" x14ac:dyDescent="0.2">
      <c r="C167" s="35" t="str">
        <f>IF('[1]2026'!D165&lt;&gt;"",'[1]2026'!D165,"")</f>
        <v/>
      </c>
      <c r="D167" s="35" t="str">
        <f>IF('[1]2026'!E165&lt;&gt;"",'[1]2026'!E165,"")</f>
        <v/>
      </c>
      <c r="E167" s="37" t="str">
        <f>IF('[1]2026'!F165&lt;&gt;"",'[1]2026'!F165,"")</f>
        <v/>
      </c>
      <c r="F167" s="37" t="str">
        <f>IF('[1]2026'!G165&lt;&gt;"",'[1]2026'!G165,"")</f>
        <v/>
      </c>
      <c r="G167" s="37" t="str">
        <f>IF('[1]2026'!H165&lt;&gt;"",'[1]2026'!H165,"")</f>
        <v/>
      </c>
      <c r="I167" s="35"/>
      <c r="N167" s="37"/>
      <c r="P167" s="35"/>
      <c r="S167" s="35"/>
      <c r="T167" s="35"/>
      <c r="U167" s="35"/>
    </row>
    <row r="168" spans="3:21" x14ac:dyDescent="0.2">
      <c r="C168" s="35" t="str">
        <f>IF('[1]2026'!D166&lt;&gt;"",'[1]2026'!D166,"")</f>
        <v/>
      </c>
      <c r="D168" s="35" t="str">
        <f>IF('[1]2026'!E166&lt;&gt;"",'[1]2026'!E166,"")</f>
        <v/>
      </c>
      <c r="E168" s="37" t="str">
        <f>IF('[1]2026'!F166&lt;&gt;"",'[1]2026'!F166,"")</f>
        <v/>
      </c>
      <c r="F168" s="37" t="str">
        <f>IF('[1]2026'!G166&lt;&gt;"",'[1]2026'!G166,"")</f>
        <v/>
      </c>
      <c r="G168" s="37" t="str">
        <f>IF('[1]2026'!H166&lt;&gt;"",'[1]2026'!H166,"")</f>
        <v/>
      </c>
      <c r="I168" s="35"/>
      <c r="N168" s="37"/>
      <c r="P168" s="35"/>
      <c r="S168" s="35"/>
      <c r="T168" s="35"/>
      <c r="U168" s="35"/>
    </row>
    <row r="169" spans="3:21" x14ac:dyDescent="0.2">
      <c r="C169" s="35" t="str">
        <f>IF('[1]2026'!D167&lt;&gt;"",'[1]2026'!D167,"")</f>
        <v/>
      </c>
      <c r="D169" s="35" t="str">
        <f>IF('[1]2026'!E167&lt;&gt;"",'[1]2026'!E167,"")</f>
        <v/>
      </c>
      <c r="E169" s="37" t="str">
        <f>IF('[1]2026'!F167&lt;&gt;"",'[1]2026'!F167,"")</f>
        <v/>
      </c>
      <c r="F169" s="37" t="str">
        <f>IF('[1]2026'!G167&lt;&gt;"",'[1]2026'!G167,"")</f>
        <v/>
      </c>
      <c r="G169" s="37" t="str">
        <f>IF('[1]2026'!H167&lt;&gt;"",'[1]2026'!H167,"")</f>
        <v/>
      </c>
      <c r="I169" s="35"/>
      <c r="N169" s="37"/>
      <c r="P169" s="35"/>
      <c r="S169" s="35"/>
      <c r="T169" s="35"/>
      <c r="U169" s="35"/>
    </row>
    <row r="170" spans="3:21" x14ac:dyDescent="0.2">
      <c r="C170" s="35" t="str">
        <f>IF('[1]2026'!D168&lt;&gt;"",'[1]2026'!D168,"")</f>
        <v/>
      </c>
      <c r="D170" s="35" t="str">
        <f>IF('[1]2026'!E168&lt;&gt;"",'[1]2026'!E168,"")</f>
        <v/>
      </c>
      <c r="E170" s="37" t="str">
        <f>IF('[1]2026'!F168&lt;&gt;"",'[1]2026'!F168,"")</f>
        <v/>
      </c>
      <c r="F170" s="37" t="str">
        <f>IF('[1]2026'!G168&lt;&gt;"",'[1]2026'!G168,"")</f>
        <v/>
      </c>
      <c r="G170" s="37" t="str">
        <f>IF('[1]2026'!H168&lt;&gt;"",'[1]2026'!H168,"")</f>
        <v/>
      </c>
      <c r="I170" s="35"/>
      <c r="N170" s="37"/>
      <c r="P170" s="35"/>
      <c r="S170" s="35"/>
      <c r="T170" s="35"/>
      <c r="U170" s="35"/>
    </row>
    <row r="171" spans="3:21" x14ac:dyDescent="0.2">
      <c r="C171" s="35" t="str">
        <f>IF('[1]2026'!D169&lt;&gt;"",'[1]2026'!D169,"")</f>
        <v/>
      </c>
      <c r="D171" s="35" t="str">
        <f>IF('[1]2026'!E169&lt;&gt;"",'[1]2026'!E169,"")</f>
        <v/>
      </c>
      <c r="E171" s="37" t="str">
        <f>IF('[1]2026'!F169&lt;&gt;"",'[1]2026'!F169,"")</f>
        <v/>
      </c>
      <c r="F171" s="37" t="str">
        <f>IF('[1]2026'!G169&lt;&gt;"",'[1]2026'!G169,"")</f>
        <v/>
      </c>
      <c r="G171" s="37" t="str">
        <f>IF('[1]2026'!H169&lt;&gt;"",'[1]2026'!H169,"")</f>
        <v/>
      </c>
      <c r="I171" s="35"/>
      <c r="N171" s="37"/>
      <c r="P171" s="35"/>
      <c r="S171" s="35"/>
      <c r="T171" s="35"/>
      <c r="U171" s="35"/>
    </row>
    <row r="172" spans="3:21" x14ac:dyDescent="0.2">
      <c r="C172" s="35" t="str">
        <f>IF('[1]2026'!D170&lt;&gt;"",'[1]2026'!D170,"")</f>
        <v/>
      </c>
      <c r="D172" s="35" t="str">
        <f>IF('[1]2026'!E170&lt;&gt;"",'[1]2026'!E170,"")</f>
        <v/>
      </c>
      <c r="E172" s="37" t="str">
        <f>IF('[1]2026'!F170&lt;&gt;"",'[1]2026'!F170,"")</f>
        <v/>
      </c>
      <c r="F172" s="37" t="str">
        <f>IF('[1]2026'!G170&lt;&gt;"",'[1]2026'!G170,"")</f>
        <v/>
      </c>
      <c r="G172" s="37" t="str">
        <f>IF('[1]2026'!H170&lt;&gt;"",'[1]2026'!H170,"")</f>
        <v/>
      </c>
      <c r="I172" s="35"/>
      <c r="N172" s="37"/>
      <c r="P172" s="35"/>
      <c r="S172" s="35"/>
      <c r="T172" s="35"/>
      <c r="U172" s="35"/>
    </row>
    <row r="173" spans="3:21" x14ac:dyDescent="0.2">
      <c r="C173" s="35" t="str">
        <f>IF('[1]2026'!D171&lt;&gt;"",'[1]2026'!D171,"")</f>
        <v/>
      </c>
      <c r="D173" s="35" t="str">
        <f>IF('[1]2026'!E171&lt;&gt;"",'[1]2026'!E171,"")</f>
        <v/>
      </c>
      <c r="E173" s="37" t="str">
        <f>IF('[1]2026'!F171&lt;&gt;"",'[1]2026'!F171,"")</f>
        <v/>
      </c>
      <c r="F173" s="37" t="str">
        <f>IF('[1]2026'!G171&lt;&gt;"",'[1]2026'!G171,"")</f>
        <v/>
      </c>
      <c r="G173" s="37" t="str">
        <f>IF('[1]2026'!H171&lt;&gt;"",'[1]2026'!H171,"")</f>
        <v/>
      </c>
      <c r="I173" s="35"/>
      <c r="N173" s="37"/>
      <c r="P173" s="35"/>
      <c r="S173" s="35"/>
      <c r="T173" s="35"/>
      <c r="U173" s="35"/>
    </row>
    <row r="174" spans="3:21" x14ac:dyDescent="0.2">
      <c r="C174" s="35" t="str">
        <f>IF('[1]2026'!D172&lt;&gt;"",'[1]2026'!D172,"")</f>
        <v/>
      </c>
      <c r="D174" s="35" t="str">
        <f>IF('[1]2026'!E172&lt;&gt;"",'[1]2026'!E172,"")</f>
        <v/>
      </c>
      <c r="E174" s="37" t="str">
        <f>IF('[1]2026'!F172&lt;&gt;"",'[1]2026'!F172,"")</f>
        <v/>
      </c>
      <c r="F174" s="37" t="str">
        <f>IF('[1]2026'!G172&lt;&gt;"",'[1]2026'!G172,"")</f>
        <v/>
      </c>
      <c r="G174" s="37" t="str">
        <f>IF('[1]2026'!H172&lt;&gt;"",'[1]2026'!H172,"")</f>
        <v/>
      </c>
      <c r="I174" s="35"/>
      <c r="N174" s="37"/>
      <c r="P174" s="35"/>
      <c r="S174" s="35"/>
      <c r="T174" s="35"/>
      <c r="U174" s="35"/>
    </row>
    <row r="175" spans="3:21" x14ac:dyDescent="0.2">
      <c r="C175" s="35" t="str">
        <f>IF('[1]2026'!D173&lt;&gt;"",'[1]2026'!D173,"")</f>
        <v/>
      </c>
      <c r="D175" s="35" t="str">
        <f>IF('[1]2026'!E173&lt;&gt;"",'[1]2026'!E173,"")</f>
        <v/>
      </c>
      <c r="E175" s="37" t="str">
        <f>IF('[1]2026'!F173&lt;&gt;"",'[1]2026'!F173,"")</f>
        <v/>
      </c>
      <c r="F175" s="37" t="str">
        <f>IF('[1]2026'!G173&lt;&gt;"",'[1]2026'!G173,"")</f>
        <v/>
      </c>
      <c r="G175" s="37" t="str">
        <f>IF('[1]2026'!H173&lt;&gt;"",'[1]2026'!H173,"")</f>
        <v/>
      </c>
      <c r="I175" s="35"/>
      <c r="N175" s="37"/>
      <c r="P175" s="35"/>
      <c r="S175" s="35"/>
      <c r="T175" s="35"/>
      <c r="U175" s="35"/>
    </row>
    <row r="176" spans="3:21" x14ac:dyDescent="0.2">
      <c r="C176" s="35" t="str">
        <f>IF('[1]2026'!D174&lt;&gt;"",'[1]2026'!D174,"")</f>
        <v/>
      </c>
      <c r="D176" s="35" t="str">
        <f>IF('[1]2026'!E174&lt;&gt;"",'[1]2026'!E174,"")</f>
        <v/>
      </c>
      <c r="E176" s="37" t="str">
        <f>IF('[1]2026'!F174&lt;&gt;"",'[1]2026'!F174,"")</f>
        <v/>
      </c>
      <c r="F176" s="37" t="str">
        <f>IF('[1]2026'!G174&lt;&gt;"",'[1]2026'!G174,"")</f>
        <v/>
      </c>
      <c r="G176" s="37" t="str">
        <f>IF('[1]2026'!H174&lt;&gt;"",'[1]2026'!H174,"")</f>
        <v/>
      </c>
      <c r="I176" s="35"/>
      <c r="N176" s="37"/>
      <c r="P176" s="35"/>
      <c r="S176" s="35"/>
      <c r="T176" s="35"/>
      <c r="U176" s="35"/>
    </row>
    <row r="177" spans="3:21" x14ac:dyDescent="0.2">
      <c r="C177" s="35" t="str">
        <f>IF('[1]2026'!D175&lt;&gt;"",'[1]2026'!D175,"")</f>
        <v/>
      </c>
      <c r="D177" s="35" t="str">
        <f>IF('[1]2026'!E175&lt;&gt;"",'[1]2026'!E175,"")</f>
        <v/>
      </c>
      <c r="E177" s="37" t="str">
        <f>IF('[1]2026'!F175&lt;&gt;"",'[1]2026'!F175,"")</f>
        <v/>
      </c>
      <c r="F177" s="37" t="str">
        <f>IF('[1]2026'!G175&lt;&gt;"",'[1]2026'!G175,"")</f>
        <v/>
      </c>
      <c r="G177" s="37" t="str">
        <f>IF('[1]2026'!H175&lt;&gt;"",'[1]2026'!H175,"")</f>
        <v/>
      </c>
      <c r="I177" s="35"/>
      <c r="N177" s="37"/>
      <c r="P177" s="35"/>
      <c r="S177" s="35"/>
      <c r="T177" s="35"/>
      <c r="U177" s="35"/>
    </row>
    <row r="178" spans="3:21" x14ac:dyDescent="0.2">
      <c r="C178" s="35" t="str">
        <f>IF('[1]2026'!D176&lt;&gt;"",'[1]2026'!D176,"")</f>
        <v/>
      </c>
      <c r="D178" s="35" t="str">
        <f>IF('[1]2026'!E176&lt;&gt;"",'[1]2026'!E176,"")</f>
        <v/>
      </c>
      <c r="E178" s="37" t="str">
        <f>IF('[1]2026'!F176&lt;&gt;"",'[1]2026'!F176,"")</f>
        <v/>
      </c>
      <c r="F178" s="37" t="str">
        <f>IF('[1]2026'!G176&lt;&gt;"",'[1]2026'!G176,"")</f>
        <v/>
      </c>
      <c r="G178" s="37" t="str">
        <f>IF('[1]2026'!H176&lt;&gt;"",'[1]2026'!H176,"")</f>
        <v/>
      </c>
      <c r="I178" s="35"/>
      <c r="N178" s="37"/>
      <c r="P178" s="35"/>
      <c r="S178" s="35"/>
      <c r="T178" s="35"/>
      <c r="U178" s="35"/>
    </row>
    <row r="179" spans="3:21" x14ac:dyDescent="0.2">
      <c r="C179" s="35" t="str">
        <f>IF('[1]2026'!D177&lt;&gt;"",'[1]2026'!D177,"")</f>
        <v/>
      </c>
      <c r="D179" s="35" t="str">
        <f>IF('[1]2026'!E177&lt;&gt;"",'[1]2026'!E177,"")</f>
        <v/>
      </c>
      <c r="E179" s="37" t="str">
        <f>IF('[1]2026'!F177&lt;&gt;"",'[1]2026'!F177,"")</f>
        <v/>
      </c>
      <c r="F179" s="37" t="str">
        <f>IF('[1]2026'!G177&lt;&gt;"",'[1]2026'!G177,"")</f>
        <v/>
      </c>
      <c r="G179" s="37" t="str">
        <f>IF('[1]2026'!H177&lt;&gt;"",'[1]2026'!H177,"")</f>
        <v/>
      </c>
      <c r="I179" s="35"/>
      <c r="N179" s="37"/>
      <c r="P179" s="35"/>
      <c r="S179" s="35"/>
      <c r="T179" s="35"/>
      <c r="U179" s="35"/>
    </row>
    <row r="180" spans="3:21" x14ac:dyDescent="0.2">
      <c r="C180" s="35" t="str">
        <f>IF('[1]2026'!D178&lt;&gt;"",'[1]2026'!D178,"")</f>
        <v/>
      </c>
      <c r="D180" s="35" t="str">
        <f>IF('[1]2026'!E178&lt;&gt;"",'[1]2026'!E178,"")</f>
        <v/>
      </c>
      <c r="E180" s="37" t="str">
        <f>IF('[1]2026'!F178&lt;&gt;"",'[1]2026'!F178,"")</f>
        <v/>
      </c>
      <c r="F180" s="37" t="str">
        <f>IF('[1]2026'!G178&lt;&gt;"",'[1]2026'!G178,"")</f>
        <v/>
      </c>
      <c r="G180" s="37" t="str">
        <f>IF('[1]2026'!H178&lt;&gt;"",'[1]2026'!H178,"")</f>
        <v/>
      </c>
      <c r="I180" s="35"/>
      <c r="N180" s="37"/>
      <c r="P180" s="35"/>
      <c r="S180" s="35"/>
      <c r="T180" s="35"/>
      <c r="U180" s="35"/>
    </row>
    <row r="181" spans="3:21" x14ac:dyDescent="0.2">
      <c r="C181" s="35" t="str">
        <f>IF('[1]2026'!D179&lt;&gt;"",'[1]2026'!D179,"")</f>
        <v/>
      </c>
      <c r="D181" s="35" t="str">
        <f>IF('[1]2026'!E179&lt;&gt;"",'[1]2026'!E179,"")</f>
        <v/>
      </c>
      <c r="E181" s="37" t="str">
        <f>IF('[1]2026'!F179&lt;&gt;"",'[1]2026'!F179,"")</f>
        <v/>
      </c>
      <c r="F181" s="37" t="str">
        <f>IF('[1]2026'!G179&lt;&gt;"",'[1]2026'!G179,"")</f>
        <v/>
      </c>
      <c r="G181" s="37" t="str">
        <f>IF('[1]2026'!H179&lt;&gt;"",'[1]2026'!H179,"")</f>
        <v/>
      </c>
      <c r="I181" s="35"/>
      <c r="N181" s="37"/>
      <c r="P181" s="35"/>
      <c r="S181" s="35"/>
      <c r="T181" s="35"/>
      <c r="U181" s="35"/>
    </row>
    <row r="182" spans="3:21" x14ac:dyDescent="0.2">
      <c r="C182" s="35" t="str">
        <f>IF('[1]2026'!D180&lt;&gt;"",'[1]2026'!D180,"")</f>
        <v/>
      </c>
      <c r="D182" s="35" t="str">
        <f>IF('[1]2026'!E180&lt;&gt;"",'[1]2026'!E180,"")</f>
        <v/>
      </c>
      <c r="E182" s="37" t="str">
        <f>IF('[1]2026'!F180&lt;&gt;"",'[1]2026'!F180,"")</f>
        <v/>
      </c>
      <c r="F182" s="37" t="str">
        <f>IF('[1]2026'!G180&lt;&gt;"",'[1]2026'!G180,"")</f>
        <v/>
      </c>
      <c r="G182" s="37" t="str">
        <f>IF('[1]2026'!H180&lt;&gt;"",'[1]2026'!H180,"")</f>
        <v/>
      </c>
      <c r="I182" s="35"/>
      <c r="N182" s="37"/>
      <c r="P182" s="35"/>
      <c r="S182" s="35"/>
      <c r="T182" s="35"/>
      <c r="U182" s="35"/>
    </row>
    <row r="183" spans="3:21" x14ac:dyDescent="0.2">
      <c r="C183" s="35" t="str">
        <f>IF('[1]2026'!D181&lt;&gt;"",'[1]2026'!D181,"")</f>
        <v/>
      </c>
      <c r="D183" s="35" t="str">
        <f>IF('[1]2026'!E181&lt;&gt;"",'[1]2026'!E181,"")</f>
        <v/>
      </c>
      <c r="E183" s="37" t="str">
        <f>IF('[1]2026'!F181&lt;&gt;"",'[1]2026'!F181,"")</f>
        <v/>
      </c>
      <c r="F183" s="37" t="str">
        <f>IF('[1]2026'!G181&lt;&gt;"",'[1]2026'!G181,"")</f>
        <v/>
      </c>
      <c r="G183" s="37" t="str">
        <f>IF('[1]2026'!H181&lt;&gt;"",'[1]2026'!H181,"")</f>
        <v/>
      </c>
      <c r="I183" s="35"/>
      <c r="N183" s="37"/>
      <c r="P183" s="35"/>
      <c r="S183" s="35"/>
      <c r="T183" s="35"/>
      <c r="U183" s="35"/>
    </row>
    <row r="184" spans="3:21" x14ac:dyDescent="0.2">
      <c r="C184" s="35" t="str">
        <f>IF('[1]2026'!D182&lt;&gt;"",'[1]2026'!D182,"")</f>
        <v/>
      </c>
      <c r="D184" s="35" t="str">
        <f>IF('[1]2026'!E182&lt;&gt;"",'[1]2026'!E182,"")</f>
        <v/>
      </c>
      <c r="E184" s="37" t="str">
        <f>IF('[1]2026'!F182&lt;&gt;"",'[1]2026'!F182,"")</f>
        <v/>
      </c>
      <c r="F184" s="37" t="str">
        <f>IF('[1]2026'!G182&lt;&gt;"",'[1]2026'!G182,"")</f>
        <v/>
      </c>
      <c r="G184" s="37" t="str">
        <f>IF('[1]2026'!H182&lt;&gt;"",'[1]2026'!H182,"")</f>
        <v/>
      </c>
      <c r="I184" s="35"/>
      <c r="N184" s="37"/>
      <c r="P184" s="35"/>
      <c r="S184" s="35"/>
      <c r="T184" s="35"/>
      <c r="U184" s="35"/>
    </row>
    <row r="185" spans="3:21" x14ac:dyDescent="0.2">
      <c r="C185" s="35" t="str">
        <f>IF('[1]2026'!D183&lt;&gt;"",'[1]2026'!D183,"")</f>
        <v/>
      </c>
      <c r="D185" s="35" t="str">
        <f>IF('[1]2026'!E183&lt;&gt;"",'[1]2026'!E183,"")</f>
        <v/>
      </c>
      <c r="E185" s="37" t="str">
        <f>IF('[1]2026'!F183&lt;&gt;"",'[1]2026'!F183,"")</f>
        <v/>
      </c>
      <c r="F185" s="37" t="str">
        <f>IF('[1]2026'!G183&lt;&gt;"",'[1]2026'!G183,"")</f>
        <v/>
      </c>
      <c r="G185" s="37" t="str">
        <f>IF('[1]2026'!H183&lt;&gt;"",'[1]2026'!H183,"")</f>
        <v/>
      </c>
      <c r="I185" s="35"/>
      <c r="N185" s="37"/>
      <c r="P185" s="35"/>
      <c r="S185" s="35"/>
      <c r="T185" s="35"/>
      <c r="U185" s="35"/>
    </row>
    <row r="186" spans="3:21" x14ac:dyDescent="0.2">
      <c r="C186" s="35" t="str">
        <f>IF('[1]2026'!D184&lt;&gt;"",'[1]2026'!D184,"")</f>
        <v/>
      </c>
      <c r="D186" s="35" t="str">
        <f>IF('[1]2026'!E184&lt;&gt;"",'[1]2026'!E184,"")</f>
        <v/>
      </c>
      <c r="E186" s="37" t="str">
        <f>IF('[1]2026'!F184&lt;&gt;"",'[1]2026'!F184,"")</f>
        <v/>
      </c>
      <c r="F186" s="37" t="str">
        <f>IF('[1]2026'!G184&lt;&gt;"",'[1]2026'!G184,"")</f>
        <v/>
      </c>
      <c r="G186" s="37" t="str">
        <f>IF('[1]2026'!H184&lt;&gt;"",'[1]2026'!H184,"")</f>
        <v/>
      </c>
      <c r="I186" s="35"/>
      <c r="P186" s="35"/>
      <c r="S186" s="35"/>
      <c r="T186" s="35"/>
      <c r="U186" s="35"/>
    </row>
    <row r="187" spans="3:21" x14ac:dyDescent="0.2">
      <c r="C187" s="35" t="str">
        <f>IF('[1]2026'!D185&lt;&gt;"",'[1]2026'!D185,"")</f>
        <v/>
      </c>
      <c r="D187" s="35" t="str">
        <f>IF('[1]2026'!E185&lt;&gt;"",'[1]2026'!E185,"")</f>
        <v/>
      </c>
      <c r="E187" s="37" t="str">
        <f>IF('[1]2026'!F185&lt;&gt;"",'[1]2026'!F185,"")</f>
        <v/>
      </c>
      <c r="F187" s="37" t="str">
        <f>IF('[1]2026'!G185&lt;&gt;"",'[1]2026'!G185,"")</f>
        <v/>
      </c>
      <c r="G187" s="37" t="str">
        <f>IF('[1]2026'!H185&lt;&gt;"",'[1]2026'!H185,"")</f>
        <v/>
      </c>
      <c r="I187" s="35"/>
      <c r="P187" s="35"/>
      <c r="S187" s="35"/>
      <c r="T187" s="35"/>
      <c r="U187" s="35"/>
    </row>
    <row r="188" spans="3:21" x14ac:dyDescent="0.2">
      <c r="C188" s="35" t="str">
        <f>IF('[1]2026'!D186&lt;&gt;"",'[1]2026'!D186,"")</f>
        <v/>
      </c>
      <c r="D188" s="35" t="str">
        <f>IF('[1]2026'!E186&lt;&gt;"",'[1]2026'!E186,"")</f>
        <v/>
      </c>
      <c r="E188" s="37" t="str">
        <f>IF('[1]2026'!F186&lt;&gt;"",'[1]2026'!F186,"")</f>
        <v/>
      </c>
      <c r="F188" s="37" t="str">
        <f>IF('[1]2026'!G186&lt;&gt;"",'[1]2026'!G186,"")</f>
        <v/>
      </c>
      <c r="G188" s="37" t="str">
        <f>IF('[1]2026'!H186&lt;&gt;"",'[1]2026'!H186,"")</f>
        <v/>
      </c>
      <c r="I188" s="35"/>
      <c r="P188" s="35"/>
      <c r="S188" s="35"/>
      <c r="T188" s="35"/>
    </row>
    <row r="189" spans="3:21" x14ac:dyDescent="0.2">
      <c r="C189" s="35" t="str">
        <f>IF('[1]2026'!D187&lt;&gt;"",'[1]2026'!D187,"")</f>
        <v/>
      </c>
      <c r="D189" s="35" t="str">
        <f>IF('[1]2026'!E187&lt;&gt;"",'[1]2026'!E187,"")</f>
        <v/>
      </c>
      <c r="E189" s="37" t="str">
        <f>IF('[1]2026'!F187&lt;&gt;"",'[1]2026'!F187,"")</f>
        <v/>
      </c>
      <c r="F189" s="37" t="str">
        <f>IF('[1]2026'!G187&lt;&gt;"",'[1]2026'!G187,"")</f>
        <v/>
      </c>
      <c r="G189" s="37" t="str">
        <f>IF('[1]2026'!H187&lt;&gt;"",'[1]2026'!H187,"")</f>
        <v/>
      </c>
      <c r="I189" s="35"/>
      <c r="P189" s="35"/>
      <c r="S189" s="35"/>
    </row>
    <row r="190" spans="3:21" x14ac:dyDescent="0.2">
      <c r="C190" s="35" t="str">
        <f>IF('[1]2026'!D188&lt;&gt;"",'[1]2026'!D188,"")</f>
        <v/>
      </c>
      <c r="D190" s="35" t="str">
        <f>IF('[1]2026'!E188&lt;&gt;"",'[1]2026'!E188,"")</f>
        <v/>
      </c>
      <c r="E190" s="37" t="str">
        <f>IF('[1]2026'!F188&lt;&gt;"",'[1]2026'!F188,"")</f>
        <v/>
      </c>
      <c r="F190" s="37" t="str">
        <f>IF('[1]2026'!G188&lt;&gt;"",'[1]2026'!G188,"")</f>
        <v/>
      </c>
      <c r="G190" s="37" t="str">
        <f>IF('[1]2026'!H188&lt;&gt;"",'[1]2026'!H188,"")</f>
        <v/>
      </c>
      <c r="I190" s="35"/>
      <c r="P190" s="35"/>
      <c r="S190" s="35"/>
    </row>
    <row r="191" spans="3:21" x14ac:dyDescent="0.2">
      <c r="C191" s="35" t="str">
        <f>IF('[1]2026'!D189&lt;&gt;"",'[1]2026'!D189,"")</f>
        <v/>
      </c>
      <c r="D191" s="35" t="str">
        <f>IF('[1]2026'!E189&lt;&gt;"",'[1]2026'!E189,"")</f>
        <v/>
      </c>
      <c r="E191" s="37" t="str">
        <f>IF('[1]2026'!F189&lt;&gt;"",'[1]2026'!F189,"")</f>
        <v/>
      </c>
      <c r="F191" s="37" t="str">
        <f>IF('[1]2026'!G189&lt;&gt;"",'[1]2026'!G189,"")</f>
        <v/>
      </c>
      <c r="G191" s="37" t="str">
        <f>IF('[1]2026'!H189&lt;&gt;"",'[1]2026'!H189,"")</f>
        <v/>
      </c>
      <c r="I191" s="35"/>
      <c r="P191" s="35"/>
      <c r="S191" s="35"/>
    </row>
    <row r="192" spans="3:21" x14ac:dyDescent="0.2">
      <c r="C192" s="35" t="str">
        <f>IF('[1]2026'!D190&lt;&gt;"",'[1]2026'!D190,"")</f>
        <v/>
      </c>
      <c r="D192" s="35" t="str">
        <f>IF('[1]2026'!E190&lt;&gt;"",'[1]2026'!E190,"")</f>
        <v/>
      </c>
      <c r="E192" s="37" t="str">
        <f>IF('[1]2026'!F190&lt;&gt;"",'[1]2026'!F190,"")</f>
        <v/>
      </c>
      <c r="F192" s="37" t="str">
        <f>IF('[1]2026'!G190&lt;&gt;"",'[1]2026'!G190,"")</f>
        <v/>
      </c>
      <c r="G192" s="37" t="str">
        <f>IF('[1]2026'!H190&lt;&gt;"",'[1]2026'!H190,"")</f>
        <v/>
      </c>
      <c r="I192" s="35"/>
      <c r="P192" s="35"/>
      <c r="S192" s="35"/>
    </row>
    <row r="193" spans="2:19" x14ac:dyDescent="0.2">
      <c r="C193" s="35" t="str">
        <f>IF('[1]2026'!D191&lt;&gt;"",'[1]2026'!D191,"")</f>
        <v/>
      </c>
      <c r="D193" s="35" t="str">
        <f>IF('[1]2026'!E191&lt;&gt;"",'[1]2026'!E191,"")</f>
        <v/>
      </c>
      <c r="E193" s="37" t="str">
        <f>IF('[1]2026'!F191&lt;&gt;"",'[1]2026'!F191,"")</f>
        <v/>
      </c>
      <c r="F193" s="37" t="str">
        <f>IF('[1]2026'!G191&lt;&gt;"",'[1]2026'!G191,"")</f>
        <v/>
      </c>
      <c r="G193" s="37" t="str">
        <f>IF('[1]2026'!H191&lt;&gt;"",'[1]2026'!H191,"")</f>
        <v/>
      </c>
      <c r="I193" s="35"/>
      <c r="P193" s="35"/>
      <c r="S193" s="35"/>
    </row>
    <row r="194" spans="2:19" x14ac:dyDescent="0.2">
      <c r="C194" s="35" t="str">
        <f>IF('[1]2026'!D192&lt;&gt;"",'[1]2026'!D192,"")</f>
        <v/>
      </c>
      <c r="D194" s="35" t="str">
        <f>IF('[1]2026'!E192&lt;&gt;"",'[1]2026'!E192,"")</f>
        <v/>
      </c>
      <c r="E194" s="37" t="str">
        <f>IF('[1]2026'!F192&lt;&gt;"",'[1]2026'!F192,"")</f>
        <v/>
      </c>
      <c r="F194" s="37" t="str">
        <f>IF('[1]2026'!G192&lt;&gt;"",'[1]2026'!G192,"")</f>
        <v/>
      </c>
      <c r="G194" s="37" t="str">
        <f>IF('[1]2026'!H192&lt;&gt;"",'[1]2026'!H192,"")</f>
        <v/>
      </c>
      <c r="I194" s="35"/>
      <c r="P194" s="35"/>
      <c r="S194" s="35"/>
    </row>
    <row r="195" spans="2:19" x14ac:dyDescent="0.2">
      <c r="C195" s="35" t="str">
        <f>IF('[1]2026'!D193&lt;&gt;"",'[1]2026'!D193,"")</f>
        <v/>
      </c>
      <c r="D195" s="35" t="str">
        <f>IF('[1]2026'!E193&lt;&gt;"",'[1]2026'!E193,"")</f>
        <v/>
      </c>
      <c r="E195" s="37" t="str">
        <f>IF('[1]2026'!F193&lt;&gt;"",'[1]2026'!F193,"")</f>
        <v/>
      </c>
      <c r="F195" s="37" t="str">
        <f>IF('[1]2026'!G193&lt;&gt;"",'[1]2026'!G193,"")</f>
        <v/>
      </c>
      <c r="G195" s="37" t="str">
        <f>IF('[1]2026'!H193&lt;&gt;"",'[1]2026'!H193,"")</f>
        <v/>
      </c>
      <c r="I195" s="35"/>
      <c r="P195" s="35"/>
      <c r="S195" s="35"/>
    </row>
    <row r="196" spans="2:19" x14ac:dyDescent="0.2">
      <c r="C196" s="35" t="str">
        <f>IF('[1]2026'!D194&lt;&gt;"",'[1]2026'!D194,"")</f>
        <v/>
      </c>
      <c r="D196" s="35" t="str">
        <f>IF('[1]2026'!E194&lt;&gt;"",'[1]2026'!E194,"")</f>
        <v/>
      </c>
      <c r="E196" s="37" t="str">
        <f>IF('[1]2026'!F194&lt;&gt;"",'[1]2026'!F194,"")</f>
        <v/>
      </c>
      <c r="F196" s="37" t="str">
        <f>IF('[1]2026'!G194&lt;&gt;"",'[1]2026'!G194,"")</f>
        <v/>
      </c>
      <c r="G196" s="37" t="str">
        <f>IF('[1]2026'!H194&lt;&gt;"",'[1]2026'!H194,"")</f>
        <v/>
      </c>
      <c r="I196" s="35"/>
      <c r="P196" s="35"/>
      <c r="S196" s="35"/>
    </row>
    <row r="197" spans="2:19" x14ac:dyDescent="0.2">
      <c r="C197" s="35" t="str">
        <f>IF('[1]2026'!D195&lt;&gt;"",'[1]2026'!D195,"")</f>
        <v/>
      </c>
      <c r="D197" s="35" t="str">
        <f>IF('[1]2026'!E195&lt;&gt;"",'[1]2026'!E195,"")</f>
        <v/>
      </c>
      <c r="E197" s="37" t="str">
        <f>IF('[1]2026'!F195&lt;&gt;"",'[1]2026'!F195,"")</f>
        <v/>
      </c>
      <c r="F197" s="37" t="str">
        <f>IF('[1]2026'!G195&lt;&gt;"",'[1]2026'!G195,"")</f>
        <v/>
      </c>
      <c r="G197" s="37" t="str">
        <f>IF('[1]2026'!H195&lt;&gt;"",'[1]2026'!H195,"")</f>
        <v/>
      </c>
      <c r="I197" s="35"/>
      <c r="P197" s="35"/>
      <c r="S197" s="35"/>
    </row>
    <row r="198" spans="2:19" x14ac:dyDescent="0.2">
      <c r="C198" s="35" t="str">
        <f>IF('[1]2026'!D196&lt;&gt;"",'[1]2026'!D196,"")</f>
        <v/>
      </c>
      <c r="D198" s="35" t="str">
        <f>IF('[1]2026'!E196&lt;&gt;"",'[1]2026'!E196,"")</f>
        <v/>
      </c>
      <c r="E198" s="37" t="str">
        <f>IF('[1]2026'!F196&lt;&gt;"",'[1]2026'!F196,"")</f>
        <v/>
      </c>
      <c r="F198" s="37" t="str">
        <f>IF('[1]2026'!G196&lt;&gt;"",'[1]2026'!G196,"")</f>
        <v/>
      </c>
      <c r="G198" s="37" t="str">
        <f>IF('[1]2026'!H196&lt;&gt;"",'[1]2026'!H196,"")</f>
        <v/>
      </c>
      <c r="I198" s="35"/>
      <c r="P198" s="35"/>
      <c r="S198" s="35"/>
    </row>
    <row r="199" spans="2:19" x14ac:dyDescent="0.2">
      <c r="C199" s="35" t="str">
        <f>IF('[1]2026'!D197&lt;&gt;"",'[1]2026'!D197,"")</f>
        <v/>
      </c>
      <c r="D199" s="35" t="str">
        <f>IF('[1]2026'!E197&lt;&gt;"",'[1]2026'!E197,"")</f>
        <v/>
      </c>
      <c r="E199" s="37" t="str">
        <f>IF('[1]2026'!F197&lt;&gt;"",'[1]2026'!F197,"")</f>
        <v/>
      </c>
      <c r="F199" s="37" t="str">
        <f>IF('[1]2026'!G197&lt;&gt;"",'[1]2026'!G197,"")</f>
        <v/>
      </c>
      <c r="G199" s="37" t="str">
        <f>IF('[1]2026'!H197&lt;&gt;"",'[1]2026'!H197,"")</f>
        <v/>
      </c>
      <c r="I199" s="35"/>
      <c r="P199" s="35"/>
      <c r="S199" s="35"/>
    </row>
    <row r="200" spans="2:19" x14ac:dyDescent="0.2">
      <c r="C200" s="35" t="str">
        <f>IF('[1]2026'!D198&lt;&gt;"",'[1]2026'!D198,"")</f>
        <v/>
      </c>
      <c r="D200" s="35" t="str">
        <f>IF('[1]2026'!E198&lt;&gt;"",'[1]2026'!E198,"")</f>
        <v/>
      </c>
      <c r="E200" s="37" t="str">
        <f>IF('[1]2026'!F198&lt;&gt;"",'[1]2026'!F198,"")</f>
        <v/>
      </c>
      <c r="F200" s="37" t="str">
        <f>IF('[1]2026'!G198&lt;&gt;"",'[1]2026'!G198,"")</f>
        <v/>
      </c>
      <c r="G200" s="37" t="str">
        <f>IF('[1]2026'!H198&lt;&gt;"",'[1]2026'!H198,"")</f>
        <v/>
      </c>
      <c r="I200" s="35"/>
      <c r="P200" s="35"/>
      <c r="S200" s="35"/>
    </row>
    <row r="201" spans="2:19" x14ac:dyDescent="0.2">
      <c r="C201" s="35" t="str">
        <f>IF('[1]2026'!D199&lt;&gt;"",'[1]2026'!D199,"")</f>
        <v/>
      </c>
      <c r="D201" s="35" t="str">
        <f>IF('[1]2026'!E199&lt;&gt;"",'[1]2026'!E199,"")</f>
        <v/>
      </c>
      <c r="E201" s="37" t="str">
        <f>IF('[1]2026'!F199&lt;&gt;"",'[1]2026'!F199,"")</f>
        <v/>
      </c>
      <c r="F201" s="37" t="str">
        <f>IF('[1]2026'!G199&lt;&gt;"",'[1]2026'!G199,"")</f>
        <v/>
      </c>
      <c r="G201" s="37" t="str">
        <f>IF('[1]2026'!H199&lt;&gt;"",'[1]2026'!H199,"")</f>
        <v/>
      </c>
      <c r="I201" s="35"/>
      <c r="P201" s="35"/>
      <c r="S201" s="35"/>
    </row>
    <row r="202" spans="2:19" x14ac:dyDescent="0.2">
      <c r="C202" s="35" t="str">
        <f>IF('[1]2026'!D200&lt;&gt;"",'[1]2026'!D200,"")</f>
        <v/>
      </c>
      <c r="D202" s="35" t="str">
        <f>IF('[1]2026'!E200&lt;&gt;"",'[1]2026'!E200,"")</f>
        <v/>
      </c>
      <c r="E202" s="37" t="str">
        <f>IF('[1]2026'!F200&lt;&gt;"",'[1]2026'!F200,"")</f>
        <v/>
      </c>
      <c r="F202" s="37" t="str">
        <f>IF('[1]2026'!G200&lt;&gt;"",'[1]2026'!G200,"")</f>
        <v/>
      </c>
      <c r="G202" s="37" t="str">
        <f>IF('[1]2026'!H200&lt;&gt;"",'[1]2026'!H200,"")</f>
        <v/>
      </c>
      <c r="I202" s="35"/>
      <c r="P202" s="35"/>
      <c r="S202" s="35"/>
    </row>
    <row r="203" spans="2:19" x14ac:dyDescent="0.2">
      <c r="C203" s="35" t="str">
        <f>IF('[1]2026'!D201&lt;&gt;"",'[1]2026'!D201,"")</f>
        <v/>
      </c>
      <c r="D203" s="35" t="str">
        <f>IF('[1]2026'!E201&lt;&gt;"",'[1]2026'!E201,"")</f>
        <v/>
      </c>
      <c r="E203" s="37" t="str">
        <f>IF('[1]2026'!F201&lt;&gt;"",'[1]2026'!F201,"")</f>
        <v/>
      </c>
      <c r="F203" s="37" t="str">
        <f>IF('[1]2026'!G201&lt;&gt;"",'[1]2026'!G201,"")</f>
        <v/>
      </c>
      <c r="G203" s="37" t="str">
        <f>IF('[1]2026'!H201&lt;&gt;"",'[1]2026'!H201,"")</f>
        <v/>
      </c>
      <c r="I203" s="35"/>
      <c r="P203" s="35"/>
      <c r="S203" s="35"/>
    </row>
    <row r="204" spans="2:19" x14ac:dyDescent="0.2">
      <c r="C204" s="35" t="str">
        <f>IF('[1]2026'!D202&lt;&gt;"",'[1]2026'!D202,"")</f>
        <v/>
      </c>
      <c r="D204" s="35" t="str">
        <f>IF('[1]2026'!E202&lt;&gt;"",'[1]2026'!E202,"")</f>
        <v/>
      </c>
      <c r="E204" s="37" t="str">
        <f>IF('[1]2026'!F202&lt;&gt;"",'[1]2026'!F202,"")</f>
        <v/>
      </c>
      <c r="F204" s="37" t="str">
        <f>IF('[1]2026'!G202&lt;&gt;"",'[1]2026'!G202,"")</f>
        <v/>
      </c>
      <c r="G204" s="37" t="str">
        <f>IF('[1]2026'!H202&lt;&gt;"",'[1]2026'!H202,"")</f>
        <v/>
      </c>
      <c r="I204" s="35"/>
      <c r="P204" s="35"/>
      <c r="S204" s="35"/>
    </row>
    <row r="205" spans="2:19" x14ac:dyDescent="0.2">
      <c r="C205" s="35" t="str">
        <f>IF('[1]2026'!D203&lt;&gt;"",'[1]2026'!D203,"")</f>
        <v/>
      </c>
      <c r="D205" s="35" t="str">
        <f>IF('[1]2026'!E203&lt;&gt;"",'[1]2026'!E203,"")</f>
        <v/>
      </c>
      <c r="E205" s="37" t="str">
        <f>IF('[1]2026'!F203&lt;&gt;"",'[1]2026'!F203,"")</f>
        <v/>
      </c>
      <c r="F205" s="37" t="str">
        <f>IF('[1]2026'!G203&lt;&gt;"",'[1]2026'!G203,"")</f>
        <v/>
      </c>
      <c r="G205" s="37" t="str">
        <f>IF('[1]2026'!H203&lt;&gt;"",'[1]2026'!H203,"")</f>
        <v/>
      </c>
    </row>
    <row r="206" spans="2:19" x14ac:dyDescent="0.2">
      <c r="B206" s="4" t="str">
        <f>IF('[1] 2025'!C204 &lt;&gt;"",'[1] 2025'!C204,"")</f>
        <v/>
      </c>
      <c r="C206" s="35" t="str">
        <f>IF('[1]2026'!D204&lt;&gt;"",'[1]2026'!D204,"")</f>
        <v/>
      </c>
      <c r="D206" s="35" t="str">
        <f>IF('[1]2026'!E204&lt;&gt;"",'[1]2026'!E204,"")</f>
        <v/>
      </c>
      <c r="E206" s="37" t="str">
        <f>IF('[1]2026'!F204&lt;&gt;"",'[1]2026'!F204,"")</f>
        <v/>
      </c>
      <c r="F206" s="37" t="str">
        <f>IF('[1]2026'!G204&lt;&gt;"",'[1]2026'!G204,"")</f>
        <v/>
      </c>
      <c r="G206" s="37" t="str">
        <f>IF('[1]2026'!H204&lt;&gt;"",'[1]2026'!H204,"")</f>
        <v/>
      </c>
    </row>
    <row r="207" spans="2:19" x14ac:dyDescent="0.2">
      <c r="B207" s="4" t="str">
        <f>IF('[1] 2025'!C205 &lt;&gt;"",'[1] 2025'!C205,"")</f>
        <v/>
      </c>
      <c r="C207" s="35" t="str">
        <f>IF('[1]2026'!D205&lt;&gt;"",'[1]2026'!D205,"")</f>
        <v/>
      </c>
      <c r="D207" s="35" t="str">
        <f>IF('[1]2026'!E205&lt;&gt;"",'[1]2026'!E205,"")</f>
        <v/>
      </c>
      <c r="E207" s="37" t="str">
        <f>IF('[1]2026'!F205&lt;&gt;"",'[1]2026'!F205,"")</f>
        <v/>
      </c>
      <c r="F207" s="37" t="str">
        <f>IF('[1]2026'!G205&lt;&gt;"",'[1]2026'!G205,"")</f>
        <v/>
      </c>
      <c r="G207" s="37" t="str">
        <f>IF('[1]2026'!H205&lt;&gt;"",'[1]2026'!H205,"")</f>
        <v/>
      </c>
    </row>
    <row r="208" spans="2:19" x14ac:dyDescent="0.2">
      <c r="B208" s="4" t="str">
        <f>IF('[1] 2025'!C206 &lt;&gt;"",'[1] 2025'!C206,"")</f>
        <v/>
      </c>
      <c r="C208" s="35" t="str">
        <f>IF('[1]2026'!D206&lt;&gt;"",'[1]2026'!D206,"")</f>
        <v/>
      </c>
      <c r="D208" s="35" t="str">
        <f>IF('[1]2026'!E206&lt;&gt;"",'[1]2026'!E206,"")</f>
        <v/>
      </c>
      <c r="E208" s="37" t="str">
        <f>IF('[1]2026'!F206&lt;&gt;"",'[1]2026'!F206,"")</f>
        <v/>
      </c>
      <c r="F208" s="37" t="str">
        <f>IF('[1]2026'!G206&lt;&gt;"",'[1]2026'!G206,"")</f>
        <v/>
      </c>
      <c r="G208" s="37" t="str">
        <f>IF('[1]2026'!H206&lt;&gt;"",'[1]2026'!H206,"")</f>
        <v/>
      </c>
    </row>
    <row r="209" spans="2:7" x14ac:dyDescent="0.2">
      <c r="B209" s="4" t="str">
        <f>IF('[1] 2025'!C207 &lt;&gt;"",'[1] 2025'!C207,"")</f>
        <v/>
      </c>
      <c r="C209" s="35" t="str">
        <f>IF('[1]2026'!D207&lt;&gt;"",'[1]2026'!D207,"")</f>
        <v/>
      </c>
      <c r="D209" s="35" t="str">
        <f>IF('[1]2026'!E207&lt;&gt;"",'[1]2026'!E207,"")</f>
        <v/>
      </c>
      <c r="E209" s="37" t="str">
        <f>IF('[1]2026'!F207&lt;&gt;"",'[1]2026'!F207,"")</f>
        <v/>
      </c>
      <c r="F209" s="37" t="str">
        <f>IF('[1]2026'!G207&lt;&gt;"",'[1]2026'!G207,"")</f>
        <v/>
      </c>
      <c r="G209" s="37" t="str">
        <f>IF('[1]2026'!H207&lt;&gt;"",'[1]2026'!H207,"")</f>
        <v/>
      </c>
    </row>
    <row r="210" spans="2:7" x14ac:dyDescent="0.2">
      <c r="B210" s="4" t="str">
        <f>IF('[1] 2025'!C208 &lt;&gt;"",'[1] 2025'!C208,"")</f>
        <v/>
      </c>
      <c r="C210" s="35" t="str">
        <f>IF('[1]2026'!D208&lt;&gt;"",'[1]2026'!D208,"")</f>
        <v/>
      </c>
      <c r="D210" s="35" t="str">
        <f>IF('[1]2026'!E208&lt;&gt;"",'[1]2026'!E208,"")</f>
        <v/>
      </c>
      <c r="E210" s="37" t="str">
        <f>IF('[1]2026'!F208&lt;&gt;"",'[1]2026'!F208,"")</f>
        <v/>
      </c>
      <c r="F210" s="37" t="str">
        <f>IF('[1]2026'!G208&lt;&gt;"",'[1]2026'!G208,"")</f>
        <v/>
      </c>
      <c r="G210" s="37" t="str">
        <f>IF('[1]2026'!H208&lt;&gt;"",'[1]2026'!H208,"")</f>
        <v/>
      </c>
    </row>
    <row r="211" spans="2:7" x14ac:dyDescent="0.2">
      <c r="C211" s="35" t="str">
        <f>IF('[1]2026'!D209&lt;&gt;"",'[1]2026'!D209,"")</f>
        <v/>
      </c>
      <c r="D211" s="35" t="str">
        <f>IF('[1]2026'!E209&lt;&gt;"",'[1]2026'!E209,"")</f>
        <v/>
      </c>
      <c r="E211" s="37" t="str">
        <f>IF('[1]2026'!F209&lt;&gt;"",'[1]2026'!F209,"")</f>
        <v/>
      </c>
      <c r="F211" s="37" t="str">
        <f>IF('[1]2026'!G209&lt;&gt;"",'[1]2026'!G209,"")</f>
        <v/>
      </c>
      <c r="G211" s="37" t="str">
        <f>IF('[1]2026'!H209&lt;&gt;"",'[1]2026'!H209,"")</f>
        <v/>
      </c>
    </row>
    <row r="212" spans="2:7" x14ac:dyDescent="0.2">
      <c r="C212" s="37" t="str">
        <f>IF('[1]2026'!D210&lt;&gt;"",'[1]2026'!D210,"")</f>
        <v/>
      </c>
      <c r="D212" s="37" t="str">
        <f>IF('[1]2026'!E210&lt;&gt;"",'[1]2026'!E210,"")</f>
        <v/>
      </c>
      <c r="E212" s="37" t="str">
        <f>IF('[1]2026'!F210&lt;&gt;"",'[1]2026'!F210,"")</f>
        <v/>
      </c>
      <c r="F212" s="37" t="str">
        <f>IF('[1]2026'!G210&lt;&gt;"",'[1]2026'!G210,"")</f>
        <v/>
      </c>
      <c r="G212" s="37" t="str">
        <f>IF('[1]2026'!H210&lt;&gt;"",'[1]2026'!H210,"")</f>
        <v/>
      </c>
    </row>
    <row r="213" spans="2:7" ht="13.5" thickBot="1" x14ac:dyDescent="0.25">
      <c r="C213" s="37" t="str">
        <f>IF('[1]2026'!D211&lt;&gt;"",'[1]2026'!D211,"")</f>
        <v/>
      </c>
      <c r="D213" s="37" t="str">
        <f>IF('[1]2026'!E211&lt;&gt;"",'[1]2026'!E211,"")</f>
        <v/>
      </c>
      <c r="E213" s="37" t="str">
        <f>IF('[1]2026'!F211&lt;&gt;"",'[1]2026'!F211,"")</f>
        <v/>
      </c>
      <c r="F213" s="37" t="str">
        <f>IF('[1]2026'!G211&lt;&gt;"",'[1]2026'!G211,"")</f>
        <v/>
      </c>
      <c r="G213" s="37" t="str">
        <f>IF('[1]2026'!H211&lt;&gt;"",'[1]2026'!H211,"")</f>
        <v/>
      </c>
    </row>
    <row r="214" spans="2:7" ht="13.5" thickBot="1" x14ac:dyDescent="0.25">
      <c r="B214" s="38" t="s">
        <v>404</v>
      </c>
      <c r="C214" s="37" t="str">
        <f>IF('[1]2026'!D212&lt;&gt;"",'[1]2026'!D212,"")</f>
        <v/>
      </c>
      <c r="D214" s="37" t="str">
        <f>IF('[1]2026'!E212&lt;&gt;"",'[1]2026'!E212,"")</f>
        <v/>
      </c>
      <c r="E214" s="37" t="str">
        <f>IF('[1]2026'!F212&lt;&gt;"",'[1]2026'!F212,"")</f>
        <v/>
      </c>
      <c r="F214" s="37" t="str">
        <f>IF('[1]2026'!G212&lt;&gt;"",'[1]2026'!G212,"")</f>
        <v/>
      </c>
      <c r="G214" s="37" t="str">
        <f>IF('[1]2026'!H212&lt;&gt;"",'[1]2026'!H212,"")</f>
        <v/>
      </c>
    </row>
    <row r="215" spans="2:7" ht="13.5" thickBot="1" x14ac:dyDescent="0.25">
      <c r="B215" s="38" t="s">
        <v>93</v>
      </c>
      <c r="C215" s="39">
        <f>COUNTIF(I16:I204,I199)</f>
        <v>0</v>
      </c>
      <c r="D215" s="39">
        <f>COUNTIF(I16:I204,I204)</f>
        <v>0</v>
      </c>
      <c r="E215" s="54">
        <f>SUM(C215:D215)</f>
        <v>0</v>
      </c>
    </row>
    <row r="216" spans="2:7" ht="13.5" thickBot="1" x14ac:dyDescent="0.25">
      <c r="B216" s="38" t="s">
        <v>94</v>
      </c>
      <c r="C216" s="39">
        <f>COUNTIF(J16:J204,J194)</f>
        <v>0</v>
      </c>
      <c r="D216" s="39">
        <f>COUNTIF(J16:J204,J198)</f>
        <v>0</v>
      </c>
      <c r="E216" s="54">
        <f>SUM(C216:D216)</f>
        <v>0</v>
      </c>
    </row>
    <row r="217" spans="2:7" ht="13.5" thickBot="1" x14ac:dyDescent="0.25">
      <c r="B217" s="38" t="s">
        <v>402</v>
      </c>
      <c r="C217" s="36">
        <f>COUNTIF(E16:E204,"&lt;31")</f>
        <v>14</v>
      </c>
      <c r="D217" s="36">
        <f>COUNTIF(E16:E204,"&gt;=31")</f>
        <v>3</v>
      </c>
      <c r="E217" s="55">
        <f>SUM(C217:D217)</f>
        <v>17</v>
      </c>
      <c r="F217" s="54">
        <f>E216-E217</f>
        <v>-17</v>
      </c>
    </row>
    <row r="218" spans="2:7" ht="13.5" thickBot="1" x14ac:dyDescent="0.25"/>
    <row r="219" spans="2:7" ht="13.5" thickBot="1" x14ac:dyDescent="0.25">
      <c r="C219" s="60" t="s">
        <v>20</v>
      </c>
      <c r="D219" s="61"/>
      <c r="E219" s="61"/>
      <c r="F219" s="61"/>
      <c r="G219" s="62"/>
    </row>
    <row r="220" spans="2:7" ht="13.5" thickBot="1" x14ac:dyDescent="0.25">
      <c r="B220" s="36">
        <f>COUNTIF(Q16:Q204,Q187)</f>
        <v>0</v>
      </c>
      <c r="C220" s="57" t="s">
        <v>18</v>
      </c>
      <c r="D220" s="58"/>
      <c r="E220" s="58"/>
      <c r="F220" s="58"/>
      <c r="G220" s="59"/>
    </row>
    <row r="221" spans="2:7" ht="13.5" thickBot="1" x14ac:dyDescent="0.25">
      <c r="B221" s="36">
        <f>COUNTIF(Q17:Q204,Q34)</f>
        <v>177</v>
      </c>
      <c r="C221" s="63" t="s">
        <v>16</v>
      </c>
      <c r="D221" s="64"/>
      <c r="E221" s="64"/>
      <c r="F221" s="64"/>
      <c r="G221" s="65"/>
    </row>
    <row r="222" spans="2:7" ht="13.5" thickBot="1" x14ac:dyDescent="0.25">
      <c r="B222" s="36"/>
      <c r="C222" s="63" t="s">
        <v>17</v>
      </c>
      <c r="D222" s="64"/>
      <c r="E222" s="64"/>
      <c r="F222" s="64"/>
      <c r="G222" s="65"/>
    </row>
    <row r="223" spans="2:7" ht="13.5" thickBot="1" x14ac:dyDescent="0.25">
      <c r="B223" s="36">
        <f>COUNTIF(Q16:Q204,Q35)</f>
        <v>178</v>
      </c>
      <c r="C223" s="57" t="s">
        <v>1</v>
      </c>
      <c r="D223" s="58"/>
      <c r="E223" s="58"/>
      <c r="F223" s="58"/>
      <c r="G223" s="59"/>
    </row>
    <row r="224" spans="2:7" ht="13.5" thickBot="1" x14ac:dyDescent="0.25">
      <c r="B224" s="36">
        <f>COUNTIF(Q16:Q204,Q113)</f>
        <v>0</v>
      </c>
      <c r="C224" s="57" t="s">
        <v>0</v>
      </c>
      <c r="D224" s="58"/>
      <c r="E224" s="58"/>
      <c r="F224" s="58"/>
      <c r="G224" s="59"/>
    </row>
    <row r="225" spans="2:7" ht="13.5" thickBot="1" x14ac:dyDescent="0.25">
      <c r="B225" s="36">
        <f>COUNTIF(Q16:Q204,Q186)</f>
        <v>0</v>
      </c>
      <c r="C225" s="57" t="s">
        <v>15</v>
      </c>
      <c r="D225" s="58"/>
      <c r="E225" s="58"/>
      <c r="F225" s="58"/>
      <c r="G225" s="59"/>
    </row>
    <row r="226" spans="2:7" ht="13.5" thickBot="1" x14ac:dyDescent="0.25">
      <c r="B226" s="38">
        <f>SUM(B220:B225)</f>
        <v>355</v>
      </c>
    </row>
  </sheetData>
  <mergeCells count="16">
    <mergeCell ref="C222:G222"/>
    <mergeCell ref="C223:G223"/>
    <mergeCell ref="C224:G224"/>
    <mergeCell ref="C225:G225"/>
    <mergeCell ref="E10:H10"/>
    <mergeCell ref="E11:H11"/>
    <mergeCell ref="E12:H12"/>
    <mergeCell ref="C219:G219"/>
    <mergeCell ref="C220:G220"/>
    <mergeCell ref="C221:G221"/>
    <mergeCell ref="E9:H9"/>
    <mergeCell ref="C3:J3"/>
    <mergeCell ref="B5:H5"/>
    <mergeCell ref="E6:H6"/>
    <mergeCell ref="E7:H7"/>
    <mergeCell ref="E8:H8"/>
  </mergeCells>
  <conditionalFormatting sqref="N103:N185">
    <cfRule type="cellIs" dxfId="0" priority="1" operator="between">
      <formula>31</formula>
      <formula>500</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99A47-64C2-447E-B8C8-A2EFE259DD2C}">
  <dimension ref="C1:I18"/>
  <sheetViews>
    <sheetView workbookViewId="0">
      <selection activeCell="H24" sqref="H24"/>
    </sheetView>
  </sheetViews>
  <sheetFormatPr defaultRowHeight="15" x14ac:dyDescent="0.25"/>
  <cols>
    <col min="6" max="6" width="35.140625" customWidth="1"/>
  </cols>
  <sheetData>
    <row r="1" spans="3:9" ht="15.75" thickBot="1" x14ac:dyDescent="0.3"/>
    <row r="2" spans="3:9" ht="15.75" thickBot="1" x14ac:dyDescent="0.3">
      <c r="G2" s="47">
        <v>2023</v>
      </c>
      <c r="H2" s="47">
        <v>2024</v>
      </c>
      <c r="I2" s="48">
        <v>2025</v>
      </c>
    </row>
    <row r="3" spans="3:9" ht="15.75" thickBot="1" x14ac:dyDescent="0.3">
      <c r="C3" s="45">
        <v>1</v>
      </c>
      <c r="D3" s="40" t="s">
        <v>33</v>
      </c>
      <c r="E3" s="42"/>
      <c r="F3" s="41"/>
      <c r="G3" s="16">
        <v>1</v>
      </c>
      <c r="H3" s="16">
        <v>1</v>
      </c>
      <c r="I3" s="41">
        <f>COUNTIF('2025 '!L16:L194,'2025 '!B6)</f>
        <v>2</v>
      </c>
    </row>
    <row r="4" spans="3:9" ht="15.75" thickBot="1" x14ac:dyDescent="0.3">
      <c r="C4" s="45">
        <v>2</v>
      </c>
      <c r="D4" s="40" t="s">
        <v>35</v>
      </c>
      <c r="E4" s="42"/>
      <c r="F4" s="41"/>
      <c r="G4" s="16">
        <v>1</v>
      </c>
      <c r="H4" s="16">
        <v>1</v>
      </c>
      <c r="I4" s="41">
        <f>COUNTIF('2025 '!L17:L195,'2025 '!B7)</f>
        <v>0</v>
      </c>
    </row>
    <row r="5" spans="3:9" ht="15.75" thickBot="1" x14ac:dyDescent="0.3">
      <c r="C5" s="45">
        <v>3</v>
      </c>
      <c r="D5" s="40" t="s">
        <v>37</v>
      </c>
      <c r="E5" s="42"/>
      <c r="F5" s="41"/>
      <c r="G5" s="16">
        <v>1</v>
      </c>
      <c r="H5" s="16">
        <v>5</v>
      </c>
      <c r="I5" s="41">
        <f>COUNTIF('2025 '!L18:L196,'2025 '!B8)</f>
        <v>4</v>
      </c>
    </row>
    <row r="6" spans="3:9" ht="15.75" thickBot="1" x14ac:dyDescent="0.3">
      <c r="C6" s="45">
        <v>4</v>
      </c>
      <c r="D6" s="40" t="s">
        <v>39</v>
      </c>
      <c r="E6" s="42"/>
      <c r="F6" s="41"/>
      <c r="G6" s="16">
        <v>2</v>
      </c>
      <c r="H6" s="16">
        <v>5</v>
      </c>
      <c r="I6" s="41">
        <v>19</v>
      </c>
    </row>
    <row r="7" spans="3:9" ht="15.75" thickBot="1" x14ac:dyDescent="0.3">
      <c r="C7" s="45">
        <v>5</v>
      </c>
      <c r="D7" s="40" t="s">
        <v>41</v>
      </c>
      <c r="E7" s="42"/>
      <c r="F7" s="41"/>
      <c r="G7" s="16">
        <v>1</v>
      </c>
      <c r="H7" s="16">
        <v>0</v>
      </c>
      <c r="I7" s="41">
        <f>COUNTIF('2025 '!L20:L198,'2025 '!B10)</f>
        <v>1</v>
      </c>
    </row>
    <row r="8" spans="3:9" ht="15.75" thickBot="1" x14ac:dyDescent="0.3">
      <c r="C8" s="45">
        <v>6</v>
      </c>
      <c r="D8" s="40" t="s">
        <v>55</v>
      </c>
      <c r="E8" s="42"/>
      <c r="F8" s="41"/>
      <c r="G8" s="16">
        <v>3</v>
      </c>
      <c r="H8" s="16">
        <v>4</v>
      </c>
      <c r="I8" s="41">
        <f>COUNTIF('2025 '!L21:L207,'2025 '!B11)</f>
        <v>4</v>
      </c>
    </row>
    <row r="9" spans="3:9" ht="15.75" thickBot="1" x14ac:dyDescent="0.3">
      <c r="C9" s="45">
        <v>7</v>
      </c>
      <c r="D9" s="40" t="s">
        <v>44</v>
      </c>
      <c r="E9" s="42"/>
      <c r="F9" s="41"/>
      <c r="G9" s="16">
        <v>4</v>
      </c>
      <c r="H9" s="16">
        <v>3</v>
      </c>
      <c r="I9" s="41">
        <f>COUNTIF('2025 '!L22:L208,'2025 '!B12)</f>
        <v>3</v>
      </c>
    </row>
    <row r="10" spans="3:9" ht="15.75" thickBot="1" x14ac:dyDescent="0.3">
      <c r="C10" s="45">
        <v>8</v>
      </c>
      <c r="D10" s="40" t="s">
        <v>34</v>
      </c>
      <c r="E10" s="43"/>
      <c r="F10" s="44"/>
      <c r="G10" s="16">
        <v>0</v>
      </c>
      <c r="H10" s="16">
        <v>1</v>
      </c>
      <c r="I10" s="41">
        <f>COUNTIF('2025 '!L23:L209,'2025 '!B13)</f>
        <v>0</v>
      </c>
    </row>
    <row r="11" spans="3:9" ht="15.75" thickBot="1" x14ac:dyDescent="0.3">
      <c r="C11" s="45">
        <v>9</v>
      </c>
      <c r="D11" s="40" t="s">
        <v>36</v>
      </c>
      <c r="E11" s="43"/>
      <c r="F11" s="44"/>
      <c r="G11" s="16">
        <v>0</v>
      </c>
      <c r="H11" s="16">
        <v>4</v>
      </c>
      <c r="I11" s="41">
        <f>COUNTIF('2025 '!L24:L210,'2025 '!D6)</f>
        <v>2</v>
      </c>
    </row>
    <row r="12" spans="3:9" ht="15.75" thickBot="1" x14ac:dyDescent="0.3">
      <c r="C12" s="45">
        <v>10</v>
      </c>
      <c r="D12" s="69" t="s">
        <v>38</v>
      </c>
      <c r="E12" s="78"/>
      <c r="F12" s="70"/>
      <c r="G12" s="16">
        <v>0</v>
      </c>
      <c r="H12" s="16">
        <v>0</v>
      </c>
      <c r="I12" s="41">
        <f>COUNTIF('2025 '!L25:L210,'2025 '!D7)</f>
        <v>1</v>
      </c>
    </row>
    <row r="13" spans="3:9" ht="15.75" thickBot="1" x14ac:dyDescent="0.3">
      <c r="C13" s="45">
        <v>11</v>
      </c>
      <c r="D13" s="69" t="s">
        <v>40</v>
      </c>
      <c r="E13" s="78"/>
      <c r="F13" s="70"/>
      <c r="G13" s="16">
        <v>0</v>
      </c>
      <c r="H13" s="16">
        <v>1</v>
      </c>
      <c r="I13" s="41">
        <f>COUNTIF('2025 '!L26:L211,'2025 '!D8)</f>
        <v>2</v>
      </c>
    </row>
    <row r="14" spans="3:9" ht="15.75" thickBot="1" x14ac:dyDescent="0.3">
      <c r="C14" s="51">
        <v>12</v>
      </c>
      <c r="D14" s="69" t="s">
        <v>42</v>
      </c>
      <c r="E14" s="78"/>
      <c r="F14" s="70"/>
      <c r="G14" s="52">
        <v>79</v>
      </c>
      <c r="H14" s="52">
        <v>124</v>
      </c>
      <c r="I14" s="41">
        <f>COUNTIF('2025 '!L16:L196,'2025 '!D9)</f>
        <v>95</v>
      </c>
    </row>
    <row r="15" spans="3:9" ht="15.75" thickBot="1" x14ac:dyDescent="0.3">
      <c r="C15" s="45">
        <v>13</v>
      </c>
      <c r="D15" s="69" t="s">
        <v>43</v>
      </c>
      <c r="E15" s="78"/>
      <c r="F15" s="70"/>
      <c r="G15" s="16">
        <v>27</v>
      </c>
      <c r="H15" s="16">
        <v>58</v>
      </c>
      <c r="I15" s="41">
        <v>51</v>
      </c>
    </row>
    <row r="16" spans="3:9" ht="15.75" thickBot="1" x14ac:dyDescent="0.3">
      <c r="C16" s="46">
        <v>14</v>
      </c>
      <c r="D16" s="83" t="s">
        <v>45</v>
      </c>
      <c r="E16" s="84"/>
      <c r="F16" s="85"/>
      <c r="G16" s="14">
        <v>8</v>
      </c>
      <c r="H16" s="14">
        <v>9</v>
      </c>
      <c r="I16" s="41">
        <v>5</v>
      </c>
    </row>
    <row r="17" spans="7:9" ht="15.75" thickBot="1" x14ac:dyDescent="0.3">
      <c r="G17" s="49">
        <f>SUM(G3:G16)</f>
        <v>127</v>
      </c>
      <c r="H17" s="49">
        <f>SUM(H3:H16)</f>
        <v>216</v>
      </c>
      <c r="I17" s="49">
        <f>SUM(I3:I16)</f>
        <v>189</v>
      </c>
    </row>
    <row r="18" spans="7:9" x14ac:dyDescent="0.25">
      <c r="G18" s="53"/>
      <c r="H18" s="53"/>
      <c r="I18" s="53"/>
    </row>
  </sheetData>
  <mergeCells count="5">
    <mergeCell ref="D12:F12"/>
    <mergeCell ref="D13:F13"/>
    <mergeCell ref="D14:F14"/>
    <mergeCell ref="D15:F15"/>
    <mergeCell ref="D16:F1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8C8890F-B3D8-4069-88DC-0221452FAAC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5</vt:i4>
      </vt:variant>
    </vt:vector>
  </HeadingPairs>
  <TitlesOfParts>
    <vt:vector size="5" baseType="lpstr">
      <vt:lpstr>2023</vt:lpstr>
      <vt:lpstr>  2024</vt:lpstr>
      <vt:lpstr>2025 </vt:lpstr>
      <vt:lpstr>2026</vt:lpstr>
      <vt:lpstr>Totals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Estela Gómez Gimeno</dc:creator>
  <cp:lastModifiedBy>Estela Gómez Gimeno</cp:lastModifiedBy>
  <dcterms:created xsi:type="dcterms:W3CDTF">2023-03-14T11:04:07Z</dcterms:created>
  <dcterms:modified xsi:type="dcterms:W3CDTF">2026-03-27T08:40:33Z</dcterms:modified>
</cp:coreProperties>
</file>